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alcChain.xml><?xml version="1.0" encoding="utf-8"?>
<calcChain xmlns="http://schemas.openxmlformats.org/spreadsheetml/2006/main">
  <c r="I198" i="1"/>
  <c r="P198"/>
  <c r="O198"/>
  <c r="N198"/>
  <c r="M198"/>
  <c r="H198"/>
  <c r="G198"/>
  <c r="F198"/>
  <c r="E198"/>
  <c r="I132"/>
  <c r="P132"/>
  <c r="O132"/>
  <c r="N132"/>
  <c r="M132"/>
  <c r="H132"/>
  <c r="G132"/>
  <c r="F132"/>
  <c r="E132"/>
  <c r="I66"/>
  <c r="P66"/>
  <c r="O66"/>
  <c r="N66"/>
  <c r="M66"/>
  <c r="H66"/>
  <c r="G66"/>
  <c r="F66"/>
  <c r="E66"/>
  <c r="I176"/>
  <c r="P176"/>
  <c r="O176"/>
  <c r="N176"/>
  <c r="M176"/>
  <c r="H176"/>
  <c r="G176"/>
  <c r="F176"/>
  <c r="E176"/>
  <c r="I111"/>
  <c r="P111"/>
  <c r="O111"/>
  <c r="N111"/>
  <c r="M111"/>
  <c r="H111"/>
  <c r="G111"/>
  <c r="F111"/>
  <c r="E111"/>
  <c r="I46"/>
  <c r="P46"/>
  <c r="O46"/>
  <c r="N46"/>
  <c r="M46"/>
  <c r="H46"/>
  <c r="G46"/>
  <c r="F46"/>
  <c r="E46"/>
  <c r="I24"/>
  <c r="P24"/>
  <c r="O24"/>
  <c r="N24"/>
  <c r="M24"/>
  <c r="H24"/>
  <c r="G24"/>
  <c r="F24"/>
  <c r="E24"/>
  <c r="P137" l="1"/>
  <c r="I224"/>
  <c r="P224"/>
  <c r="O224"/>
  <c r="N224"/>
  <c r="M224"/>
  <c r="H224"/>
  <c r="G224"/>
  <c r="F224"/>
  <c r="E224"/>
  <c r="I219"/>
  <c r="P219"/>
  <c r="O219"/>
  <c r="N219"/>
  <c r="M219"/>
  <c r="H219"/>
  <c r="G219"/>
  <c r="F219"/>
  <c r="E219"/>
  <c r="I203"/>
  <c r="P203"/>
  <c r="O203"/>
  <c r="N203"/>
  <c r="M203"/>
  <c r="H203"/>
  <c r="G203"/>
  <c r="F203"/>
  <c r="E203"/>
  <c r="I181"/>
  <c r="I182" s="1"/>
  <c r="P181"/>
  <c r="O181"/>
  <c r="N181"/>
  <c r="M181"/>
  <c r="M182" s="1"/>
  <c r="H181"/>
  <c r="G181"/>
  <c r="F181"/>
  <c r="F182" s="1"/>
  <c r="E181"/>
  <c r="E182" s="1"/>
  <c r="I159"/>
  <c r="P159"/>
  <c r="O159"/>
  <c r="N159"/>
  <c r="M159"/>
  <c r="H159"/>
  <c r="G159"/>
  <c r="F159"/>
  <c r="E159"/>
  <c r="I154"/>
  <c r="P154"/>
  <c r="O154"/>
  <c r="N154"/>
  <c r="M154"/>
  <c r="H154"/>
  <c r="G154"/>
  <c r="F154"/>
  <c r="E154"/>
  <c r="I137"/>
  <c r="O137"/>
  <c r="N137"/>
  <c r="M137"/>
  <c r="M138" s="1"/>
  <c r="H137"/>
  <c r="G137"/>
  <c r="F137"/>
  <c r="E137"/>
  <c r="I116"/>
  <c r="O116"/>
  <c r="P116"/>
  <c r="N116"/>
  <c r="M116"/>
  <c r="H116"/>
  <c r="G116"/>
  <c r="F116"/>
  <c r="E116"/>
  <c r="P117"/>
  <c r="I93"/>
  <c r="P93"/>
  <c r="O93"/>
  <c r="N93"/>
  <c r="M93"/>
  <c r="H93"/>
  <c r="G93"/>
  <c r="F93"/>
  <c r="E93"/>
  <c r="I88"/>
  <c r="P88"/>
  <c r="O88"/>
  <c r="N88"/>
  <c r="M88"/>
  <c r="H88"/>
  <c r="G88"/>
  <c r="F88"/>
  <c r="E88"/>
  <c r="I71"/>
  <c r="P71"/>
  <c r="O71"/>
  <c r="N71"/>
  <c r="M71"/>
  <c r="H71"/>
  <c r="G71"/>
  <c r="F71"/>
  <c r="E71"/>
  <c r="I51"/>
  <c r="P51"/>
  <c r="O51"/>
  <c r="N51"/>
  <c r="M51"/>
  <c r="H51"/>
  <c r="G51"/>
  <c r="F51"/>
  <c r="E51"/>
  <c r="I29"/>
  <c r="P29"/>
  <c r="O29"/>
  <c r="N29"/>
  <c r="M29"/>
  <c r="H29"/>
  <c r="G29"/>
  <c r="F29"/>
  <c r="E29"/>
  <c r="I204" l="1"/>
  <c r="P225"/>
  <c r="O160"/>
  <c r="P204"/>
  <c r="O204"/>
  <c r="I225"/>
  <c r="N225"/>
  <c r="M225"/>
  <c r="G225"/>
  <c r="F225"/>
  <c r="O225"/>
  <c r="H225"/>
  <c r="E225"/>
  <c r="N204"/>
  <c r="M204"/>
  <c r="H204"/>
  <c r="G204"/>
  <c r="F204"/>
  <c r="E204"/>
  <c r="P182"/>
  <c r="N182"/>
  <c r="H182"/>
  <c r="G160"/>
  <c r="E138"/>
  <c r="H138"/>
  <c r="F160"/>
  <c r="E160"/>
  <c r="M160"/>
  <c r="I160"/>
  <c r="G182"/>
  <c r="O182"/>
  <c r="N160"/>
  <c r="M117"/>
  <c r="F138"/>
  <c r="N138"/>
  <c r="I138"/>
  <c r="H160"/>
  <c r="P160"/>
  <c r="E117"/>
  <c r="G94"/>
  <c r="O94"/>
  <c r="I117"/>
  <c r="H72"/>
  <c r="P72"/>
  <c r="F94"/>
  <c r="N94"/>
  <c r="H117"/>
  <c r="P138"/>
  <c r="O117"/>
  <c r="G138"/>
  <c r="O138"/>
  <c r="I52"/>
  <c r="G117"/>
  <c r="H52"/>
  <c r="P52"/>
  <c r="F117"/>
  <c r="N117"/>
  <c r="I94"/>
  <c r="E52"/>
  <c r="F72"/>
  <c r="N72"/>
  <c r="H94"/>
  <c r="P94"/>
  <c r="G72"/>
  <c r="O72"/>
  <c r="E94"/>
  <c r="M94"/>
  <c r="M52"/>
  <c r="E72"/>
  <c r="M72"/>
  <c r="I72"/>
  <c r="E30"/>
  <c r="M30"/>
  <c r="I30"/>
  <c r="G52"/>
  <c r="O52"/>
  <c r="H30"/>
  <c r="F52"/>
  <c r="N52"/>
  <c r="P30"/>
  <c r="G30"/>
  <c r="O30"/>
  <c r="F30"/>
  <c r="N30"/>
  <c r="E227" l="1"/>
  <c r="O227"/>
  <c r="P227"/>
  <c r="G227"/>
  <c r="I227"/>
  <c r="H227"/>
  <c r="F227"/>
  <c r="N227"/>
  <c r="M227"/>
</calcChain>
</file>

<file path=xl/sharedStrings.xml><?xml version="1.0" encoding="utf-8"?>
<sst xmlns="http://schemas.openxmlformats.org/spreadsheetml/2006/main" count="389" uniqueCount="106">
  <si>
    <t>ООО "Школяр"</t>
  </si>
  <si>
    <t>Утверждаю:</t>
  </si>
  <si>
    <t>Согласовано:</t>
  </si>
  <si>
    <t>Директор ООО "Школяр"</t>
  </si>
  <si>
    <t xml:space="preserve"> Степанова А.Г.</t>
  </si>
  <si>
    <t>Примерное меню и пищевая ценность приготовляемых блюд</t>
  </si>
  <si>
    <t>День:</t>
  </si>
  <si>
    <t>понедельник</t>
  </si>
  <si>
    <t>Неделя:</t>
  </si>
  <si>
    <t>1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</si>
  <si>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</si>
  <si>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</si>
  <si>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</si>
  <si>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</si>
  <si>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</si>
  <si>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</si>
  <si>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</si>
  <si>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</si>
  <si>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</si>
  <si>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</si>
  <si>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C</t>
  </si>
  <si>
    <t>Ca</t>
  </si>
  <si>
    <t>P</t>
  </si>
  <si>
    <t>Mg</t>
  </si>
  <si>
    <t>Fe</t>
  </si>
  <si>
    <t>Обед и полдник 5-11 классы</t>
  </si>
  <si>
    <t>Обед</t>
  </si>
  <si>
    <t>Хлеб витаминизированный</t>
  </si>
  <si>
    <t>Хлеб ржано-пшеничный</t>
  </si>
  <si>
    <t>Итого за Обед</t>
  </si>
  <si>
    <t>Полдник</t>
  </si>
  <si>
    <t>Печенье</t>
  </si>
  <si>
    <t>Сок 0,2</t>
  </si>
  <si>
    <t>Итого за Полдник</t>
  </si>
  <si>
    <t>Итого за Обед и полдник 5-11 классы</t>
  </si>
  <si>
    <t>Итого за день</t>
  </si>
  <si>
    <t>вторник</t>
  </si>
  <si>
    <t>250/10/10</t>
  </si>
  <si>
    <t>среда</t>
  </si>
  <si>
    <t>четверг</t>
  </si>
  <si>
    <t>пятница</t>
  </si>
  <si>
    <t>Напиток "Витошка"</t>
  </si>
  <si>
    <t>2</t>
  </si>
  <si>
    <t>Итого всего средняя</t>
  </si>
  <si>
    <t>180/30</t>
  </si>
  <si>
    <t>Обед + полдник (дотация) 5-11 класс 442-34 рублей</t>
  </si>
  <si>
    <t>180/20</t>
  </si>
  <si>
    <t>Слойка с повидлом</t>
  </si>
  <si>
    <t>Банан свежий</t>
  </si>
  <si>
    <t>Слойка с малиной</t>
  </si>
  <si>
    <t>Ватрушка со сметаной</t>
  </si>
  <si>
    <t>Коктейль молочный</t>
  </si>
  <si>
    <t>Груша свежая</t>
  </si>
  <si>
    <t>Апельсин свежий</t>
  </si>
  <si>
    <t>Ватрушка с повидлом</t>
  </si>
  <si>
    <t>Наггетсы куриные "Чикенбург"</t>
  </si>
  <si>
    <t>792,15/889</t>
  </si>
  <si>
    <t>"Агро-Макарон" Мультицвет отварные/Огурец свежий "Гринбург"</t>
  </si>
  <si>
    <t>"Эко-Напиток" из клубники</t>
  </si>
  <si>
    <t>Директор МАОУ СОШ №142 "Гринбург"</t>
  </si>
  <si>
    <t>Обожина Н.С.</t>
  </si>
  <si>
    <t>Ватрушка с картофелем</t>
  </si>
  <si>
    <t>Биточек из свинины и индейки с соусом "Митбург"</t>
  </si>
  <si>
    <t>110/20</t>
  </si>
  <si>
    <t>711/881</t>
  </si>
  <si>
    <t>"Агро-Булгур" отварной/Горошек "Гринбург"</t>
  </si>
  <si>
    <t>180/25</t>
  </si>
  <si>
    <t>"Эко-Напиток" из облепихи</t>
  </si>
  <si>
    <t>Сметанник</t>
  </si>
  <si>
    <t>228,07/886</t>
  </si>
  <si>
    <t>Плов из индейки с куркумой/Кукуруза "Гринбург"</t>
  </si>
  <si>
    <t>250/35</t>
  </si>
  <si>
    <t>Пирожок со свининой и рисом</t>
  </si>
  <si>
    <t>805,11/888</t>
  </si>
  <si>
    <t>"Агро-Пюре" картофельное/Огурец "Пряный молодец"</t>
  </si>
  <si>
    <t>"Эко-Напиток" из ягодной смеси</t>
  </si>
  <si>
    <t>Шницель из свинины "Митбург"</t>
  </si>
  <si>
    <t>"Агро-Рагу" с цветной капустой и брокколи</t>
  </si>
  <si>
    <t>"Эко-Напиток" из черноплодной рябины</t>
  </si>
  <si>
    <t>Пирожок с грушей</t>
  </si>
  <si>
    <t>288,1/886</t>
  </si>
  <si>
    <t>250/5/15</t>
  </si>
  <si>
    <t>"Эко-Напиток" яблочный</t>
  </si>
  <si>
    <t>Котлета Маленький секрет из куриного филе с сыром "Чикенбург"</t>
  </si>
  <si>
    <t>"Агро-греча" рассыпчатая</t>
  </si>
  <si>
    <t>Кнеля из свинины с соусом "Митбург"</t>
  </si>
  <si>
    <t>"Агро-Булгур" отварной</t>
  </si>
  <si>
    <t>Булочка с маком</t>
  </si>
  <si>
    <t>Фахитос с филе индейки</t>
  </si>
  <si>
    <t>"Агро-Рис" отварной</t>
  </si>
  <si>
    <t>Оладья</t>
  </si>
  <si>
    <t>Пирожок с курагой</t>
  </si>
  <si>
    <t>Жаркое "Курочка Ряба" из куриного филе</t>
  </si>
  <si>
    <t>"Эко-Напиток" из апельсин</t>
  </si>
  <si>
    <t>Булочка с сыром</t>
  </si>
  <si>
    <t xml:space="preserve"> СанПиН2.3/2.4.4282-26</t>
  </si>
  <si>
    <t>Период действия с 05.10.2026 по 30.12.2026</t>
  </si>
  <si>
    <t>"Фермерский" Щи из свежей капусты со сметаной и курой</t>
  </si>
  <si>
    <t>"Фермерский" Рассольник "Ленинградский" со сметаной и курой</t>
  </si>
  <si>
    <t>"Фермерский" Суп - лапша домашняя с курой</t>
  </si>
  <si>
    <t>"Фермерский" Борщ со сметаной и курой</t>
  </si>
  <si>
    <t>Минтай запеченный с сыром, яйцом "Фишбург"</t>
  </si>
  <si>
    <t>"Фермерский" Суп с бобовыми, гренками и курой</t>
  </si>
  <si>
    <t>"Фермерский" Суп с помидорами, сметаной и курой</t>
  </si>
  <si>
    <t>Паста Карбонара из куриного филе "Чикенбург"/Кукуруза "Гринбург"</t>
  </si>
  <si>
    <t>Мандарин свежий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</si>
</sst>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5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 vertical="top"/>
    </xf>
    <xf numFmtId="1" fontId="0" fillId="0" borderId="5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49" fontId="4" fillId="0" borderId="5" xfId="0" applyNumberFormat="1" applyFon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2" fontId="4" fillId="0" borderId="5" xfId="0" applyNumberFormat="1" applyFont="1" applyBorder="1" applyAlignment="1">
      <alignment horizontal="center" vertical="top" wrapText="1"/>
    </xf>
    <xf numFmtId="165" fontId="0" fillId="0" borderId="5" xfId="0" applyNumberForma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164" fontId="0" fillId="0" borderId="5" xfId="0" applyNumberForma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165" fontId="0" fillId="0" borderId="5" xfId="0" applyNumberFormat="1" applyBorder="1" applyAlignment="1">
      <alignment horizontal="center" vertical="top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inden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8" xfId="0" applyNumberFormat="1" applyBorder="1" applyAlignment="1">
      <alignment horizontal="center" vertical="top"/>
    </xf>
    <xf numFmtId="164" fontId="0" fillId="0" borderId="7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227"/>
  <sheetViews>
    <sheetView tabSelected="1" topLeftCell="A72" zoomScale="120" zoomScaleNormal="120" workbookViewId="0">
      <selection activeCell="B82" sqref="B82:C82"/>
    </sheetView>
  </sheetViews>
  <sheetFormatPr defaultColWidth="10.5" defaultRowHeight="11.45" customHeight="1"/>
  <cols>
    <col min="1" max="1" width="6.83203125" style="1" customWidth="1"/>
    <col min="2" max="2" width="16.6640625" style="1" customWidth="1"/>
    <col min="3" max="3" width="15" style="1" customWidth="1"/>
    <col min="4" max="4" width="8.6640625" style="1" customWidth="1"/>
    <col min="5" max="7" width="5.6640625" style="1" customWidth="1"/>
    <col min="8" max="8" width="10.1640625" style="1" customWidth="1"/>
    <col min="9" max="16" width="5.6640625" style="1" customWidth="1"/>
  </cols>
  <sheetData>
    <row r="1" spans="1:16" ht="11.1" customHeight="1">
      <c r="A1" s="2" t="s">
        <v>0</v>
      </c>
      <c r="K1" s="27" t="s">
        <v>95</v>
      </c>
      <c r="L1" s="27"/>
      <c r="M1" s="27"/>
      <c r="N1" s="27"/>
      <c r="O1" s="27"/>
      <c r="P1" s="27"/>
    </row>
    <row r="2" spans="1:16" ht="15.95" customHeight="1"/>
    <row r="3" spans="1:16" s="1" customFormat="1" ht="12" customHeight="1">
      <c r="E3" s="3" t="s">
        <v>1</v>
      </c>
      <c r="N3" s="27" t="s">
        <v>2</v>
      </c>
      <c r="O3" s="27"/>
      <c r="P3" s="27"/>
    </row>
    <row r="4" spans="1:16" s="1" customFormat="1" ht="12" customHeight="1">
      <c r="E4" s="3" t="s">
        <v>3</v>
      </c>
      <c r="N4" s="15"/>
      <c r="O4" s="15"/>
      <c r="P4" s="16" t="s">
        <v>59</v>
      </c>
    </row>
    <row r="5" spans="1:16" s="1" customFormat="1" ht="12" customHeight="1">
      <c r="B5" s="27" t="s">
        <v>4</v>
      </c>
      <c r="C5" s="27"/>
      <c r="D5" s="27"/>
      <c r="E5" s="27"/>
      <c r="N5" s="15"/>
      <c r="O5" s="15"/>
      <c r="P5" s="16" t="s">
        <v>60</v>
      </c>
    </row>
    <row r="6" spans="1:16" s="1" customFormat="1" ht="12" customHeight="1"/>
    <row r="7" spans="1:16" ht="15.95" customHeight="1">
      <c r="A7" s="28" t="s">
        <v>5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ht="15.95" customHeight="1">
      <c r="A8" s="28" t="s">
        <v>96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</row>
    <row r="9" spans="1:16" ht="15.95" customHeight="1">
      <c r="A9" s="28" t="s">
        <v>45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</row>
    <row r="10" spans="1:16" ht="11.1" customHeight="1">
      <c r="E10" s="4" t="s">
        <v>6</v>
      </c>
      <c r="F10" s="29" t="s">
        <v>7</v>
      </c>
      <c r="G10" s="30"/>
      <c r="H10" s="30"/>
      <c r="J10" s="31"/>
      <c r="K10" s="31"/>
    </row>
    <row r="11" spans="1:16" ht="11.1" customHeight="1">
      <c r="D11" s="31" t="s">
        <v>8</v>
      </c>
      <c r="E11" s="31"/>
      <c r="F11" s="1" t="s">
        <v>9</v>
      </c>
      <c r="J11" s="31"/>
      <c r="K11" s="31"/>
    </row>
    <row r="12" spans="1:16" ht="21.95" customHeight="1">
      <c r="A12" s="32" t="s">
        <v>10</v>
      </c>
      <c r="B12" s="32" t="s">
        <v>11</v>
      </c>
      <c r="C12" s="32"/>
      <c r="D12" s="32" t="s">
        <v>12</v>
      </c>
      <c r="E12" s="36" t="s">
        <v>13</v>
      </c>
      <c r="F12" s="36"/>
      <c r="G12" s="36"/>
      <c r="H12" s="32" t="s">
        <v>14</v>
      </c>
      <c r="I12" s="36" t="s">
        <v>15</v>
      </c>
      <c r="J12" s="36"/>
      <c r="K12" s="36"/>
      <c r="L12" s="36"/>
      <c r="M12" s="36" t="s">
        <v>16</v>
      </c>
      <c r="N12" s="36"/>
      <c r="O12" s="36"/>
      <c r="P12" s="36"/>
    </row>
    <row r="13" spans="1:16" ht="21.95" customHeight="1">
      <c r="A13" s="33"/>
      <c r="B13" s="34"/>
      <c r="C13" s="35"/>
      <c r="D13" s="33"/>
      <c r="E13" s="5" t="s">
        <v>17</v>
      </c>
      <c r="F13" s="5" t="s">
        <v>18</v>
      </c>
      <c r="G13" s="5" t="s">
        <v>19</v>
      </c>
      <c r="H13" s="33"/>
      <c r="I13" s="36" t="s">
        <v>20</v>
      </c>
      <c r="J13" s="36"/>
      <c r="K13" s="36"/>
      <c r="L13" s="36"/>
      <c r="M13" s="5" t="s">
        <v>21</v>
      </c>
      <c r="N13" s="5" t="s">
        <v>22</v>
      </c>
      <c r="O13" s="5" t="s">
        <v>23</v>
      </c>
      <c r="P13" s="5" t="s">
        <v>24</v>
      </c>
    </row>
    <row r="14" spans="1:16" ht="11.1" customHeight="1">
      <c r="A14" s="6">
        <v>1</v>
      </c>
      <c r="B14" s="37">
        <v>2</v>
      </c>
      <c r="C14" s="37"/>
      <c r="D14" s="6">
        <v>3</v>
      </c>
      <c r="E14" s="6">
        <v>4</v>
      </c>
      <c r="F14" s="6">
        <v>5</v>
      </c>
      <c r="G14" s="6">
        <v>6</v>
      </c>
      <c r="H14" s="6">
        <v>7</v>
      </c>
      <c r="I14" s="37">
        <v>8</v>
      </c>
      <c r="J14" s="37"/>
      <c r="K14" s="37"/>
      <c r="L14" s="37"/>
      <c r="M14" s="6">
        <v>9</v>
      </c>
      <c r="N14" s="6">
        <v>10</v>
      </c>
      <c r="O14" s="6">
        <v>11</v>
      </c>
      <c r="P14" s="6">
        <v>12</v>
      </c>
    </row>
    <row r="15" spans="1:16" ht="11.1" customHeight="1">
      <c r="A15" s="26" t="s">
        <v>25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ht="11.1" customHeight="1">
      <c r="A16" s="26" t="s">
        <v>26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 ht="24" customHeight="1">
      <c r="A17" s="7">
        <v>133.03</v>
      </c>
      <c r="B17" s="21" t="s">
        <v>97</v>
      </c>
      <c r="C17" s="21"/>
      <c r="D17" s="10" t="s">
        <v>37</v>
      </c>
      <c r="E17" s="14">
        <v>4</v>
      </c>
      <c r="F17" s="14">
        <v>8.3000000000000007</v>
      </c>
      <c r="G17" s="14">
        <v>9.4</v>
      </c>
      <c r="H17" s="14">
        <v>129.19999999999999</v>
      </c>
      <c r="I17" s="22">
        <v>8.5</v>
      </c>
      <c r="J17" s="22"/>
      <c r="K17" s="22"/>
      <c r="L17" s="22"/>
      <c r="M17" s="14">
        <v>141.19999999999999</v>
      </c>
      <c r="N17" s="14">
        <v>91</v>
      </c>
      <c r="O17" s="14">
        <v>20.7</v>
      </c>
      <c r="P17" s="14">
        <v>1.4</v>
      </c>
    </row>
    <row r="18" spans="1:16" ht="11.1" customHeight="1">
      <c r="A18" s="7">
        <v>284.01</v>
      </c>
      <c r="B18" s="21" t="s">
        <v>55</v>
      </c>
      <c r="C18" s="21"/>
      <c r="D18" s="8">
        <v>100</v>
      </c>
      <c r="E18" s="14">
        <v>11.9</v>
      </c>
      <c r="F18" s="14">
        <v>10.9</v>
      </c>
      <c r="G18" s="14">
        <v>32</v>
      </c>
      <c r="H18" s="14">
        <v>216.3</v>
      </c>
      <c r="I18" s="22"/>
      <c r="J18" s="22"/>
      <c r="K18" s="22"/>
      <c r="L18" s="22"/>
      <c r="M18" s="14">
        <v>126</v>
      </c>
      <c r="N18" s="14">
        <v>168.5</v>
      </c>
      <c r="O18" s="14">
        <v>36.5</v>
      </c>
      <c r="P18" s="14">
        <v>1.4</v>
      </c>
    </row>
    <row r="19" spans="1:16" ht="23.25" customHeight="1">
      <c r="A19" s="17" t="s">
        <v>56</v>
      </c>
      <c r="B19" s="23" t="s">
        <v>57</v>
      </c>
      <c r="C19" s="21"/>
      <c r="D19" s="12" t="s">
        <v>46</v>
      </c>
      <c r="E19" s="14">
        <v>5.5</v>
      </c>
      <c r="F19" s="14">
        <v>4.5999999999999996</v>
      </c>
      <c r="G19" s="14">
        <v>30.6</v>
      </c>
      <c r="H19" s="14">
        <v>250.6</v>
      </c>
      <c r="I19" s="22">
        <v>3.1</v>
      </c>
      <c r="J19" s="22"/>
      <c r="K19" s="22"/>
      <c r="L19" s="22"/>
      <c r="M19" s="14">
        <v>110.8</v>
      </c>
      <c r="N19" s="14">
        <v>86.6</v>
      </c>
      <c r="O19" s="14">
        <v>13.8</v>
      </c>
      <c r="P19" s="14">
        <v>1.2</v>
      </c>
    </row>
    <row r="20" spans="1:16" ht="11.25" customHeight="1">
      <c r="A20" s="8">
        <v>682</v>
      </c>
      <c r="B20" s="21" t="s">
        <v>47</v>
      </c>
      <c r="C20" s="21"/>
      <c r="D20" s="8">
        <v>60</v>
      </c>
      <c r="E20" s="14">
        <v>5.9</v>
      </c>
      <c r="F20" s="14">
        <v>6.5</v>
      </c>
      <c r="G20" s="14">
        <v>19.7</v>
      </c>
      <c r="H20" s="14">
        <v>175.2</v>
      </c>
      <c r="I20" s="22">
        <v>4</v>
      </c>
      <c r="J20" s="22"/>
      <c r="K20" s="22"/>
      <c r="L20" s="22"/>
      <c r="M20" s="14">
        <v>16.8</v>
      </c>
      <c r="N20" s="14">
        <v>18</v>
      </c>
      <c r="O20" s="14">
        <v>12</v>
      </c>
      <c r="P20" s="14">
        <v>1.3</v>
      </c>
    </row>
    <row r="21" spans="1:16" ht="11.1" customHeight="1">
      <c r="A21" s="7">
        <v>840.01</v>
      </c>
      <c r="B21" s="21" t="s">
        <v>58</v>
      </c>
      <c r="C21" s="21"/>
      <c r="D21" s="8">
        <v>200</v>
      </c>
      <c r="E21" s="14">
        <v>0.2</v>
      </c>
      <c r="F21" s="14">
        <v>0.1</v>
      </c>
      <c r="G21" s="14">
        <v>25.4</v>
      </c>
      <c r="H21" s="14">
        <v>103.8</v>
      </c>
      <c r="I21" s="22">
        <v>8.5</v>
      </c>
      <c r="J21" s="22"/>
      <c r="K21" s="22"/>
      <c r="L21" s="22"/>
      <c r="M21" s="14">
        <v>4.7</v>
      </c>
      <c r="N21" s="14">
        <v>6</v>
      </c>
      <c r="O21" s="14">
        <v>3.3</v>
      </c>
      <c r="P21" s="14">
        <v>0.2</v>
      </c>
    </row>
    <row r="22" spans="1:16" ht="11.1" customHeight="1">
      <c r="A22" s="7">
        <v>875.03</v>
      </c>
      <c r="B22" s="21" t="s">
        <v>27</v>
      </c>
      <c r="C22" s="21"/>
      <c r="D22" s="8">
        <v>60</v>
      </c>
      <c r="E22" s="14">
        <v>1.8</v>
      </c>
      <c r="F22" s="14">
        <v>0.6</v>
      </c>
      <c r="G22" s="14">
        <v>9.6</v>
      </c>
      <c r="H22" s="14">
        <v>45.6</v>
      </c>
      <c r="I22" s="22"/>
      <c r="J22" s="22"/>
      <c r="K22" s="22"/>
      <c r="L22" s="22"/>
      <c r="M22" s="14">
        <v>3.6</v>
      </c>
      <c r="N22" s="14">
        <v>10.8</v>
      </c>
      <c r="O22" s="14">
        <v>2.4</v>
      </c>
      <c r="P22" s="14"/>
    </row>
    <row r="23" spans="1:16" ht="11.1" customHeight="1">
      <c r="A23" s="7">
        <v>876.02</v>
      </c>
      <c r="B23" s="21" t="s">
        <v>28</v>
      </c>
      <c r="C23" s="21"/>
      <c r="D23" s="8">
        <v>40</v>
      </c>
      <c r="E23" s="14">
        <v>1.2</v>
      </c>
      <c r="F23" s="14">
        <v>0.4</v>
      </c>
      <c r="G23" s="14">
        <v>6.4</v>
      </c>
      <c r="H23" s="14">
        <v>30.4</v>
      </c>
      <c r="I23" s="22"/>
      <c r="J23" s="22"/>
      <c r="K23" s="22"/>
      <c r="L23" s="22"/>
      <c r="M23" s="14">
        <v>2.4</v>
      </c>
      <c r="N23" s="14">
        <v>7.2</v>
      </c>
      <c r="O23" s="14">
        <v>1.6</v>
      </c>
      <c r="P23" s="14"/>
    </row>
    <row r="24" spans="1:16" ht="11.1" customHeight="1">
      <c r="A24" s="25" t="s">
        <v>29</v>
      </c>
      <c r="B24" s="25"/>
      <c r="C24" s="25"/>
      <c r="D24" s="25"/>
      <c r="E24" s="9">
        <f>E17+E18+E19+E21+E22+E23+E20</f>
        <v>30.5</v>
      </c>
      <c r="F24" s="13">
        <f>F17+F18+F19+F21+F22+F23+F20</f>
        <v>31.400000000000006</v>
      </c>
      <c r="G24" s="13">
        <f>G17+G18+G19+G21+G22+G23+G20</f>
        <v>133.1</v>
      </c>
      <c r="H24" s="13">
        <f>H17+H18+H19+H21+H22+H23+H20</f>
        <v>951.09999999999991</v>
      </c>
      <c r="I24" s="22">
        <f>I17+I18+I19+I21+I20</f>
        <v>24.1</v>
      </c>
      <c r="J24" s="22"/>
      <c r="K24" s="22"/>
      <c r="L24" s="22"/>
      <c r="M24" s="13">
        <f>M17+M18+M19+M21+M22+M23+M20</f>
        <v>405.5</v>
      </c>
      <c r="N24" s="13">
        <f>N17+N18+N19+N21+N22+N23+N20</f>
        <v>388.1</v>
      </c>
      <c r="O24" s="13">
        <f>O17+O18+O19+O21+O22+O23+O20</f>
        <v>90.3</v>
      </c>
      <c r="P24" s="13">
        <f>P17+P18+P19+P21+P22+P23+P20</f>
        <v>5.5</v>
      </c>
    </row>
    <row r="25" spans="1:16" ht="11.1" customHeight="1">
      <c r="A25" s="26" t="s">
        <v>30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ht="11.1" customHeight="1">
      <c r="A26" s="7">
        <v>571.01</v>
      </c>
      <c r="B26" s="21" t="s">
        <v>61</v>
      </c>
      <c r="C26" s="21"/>
      <c r="D26" s="8">
        <v>100</v>
      </c>
      <c r="E26" s="9">
        <v>5.5</v>
      </c>
      <c r="F26" s="9">
        <v>8.1</v>
      </c>
      <c r="G26" s="9">
        <v>20.5</v>
      </c>
      <c r="H26" s="9">
        <v>210</v>
      </c>
      <c r="I26" s="22"/>
      <c r="J26" s="22"/>
      <c r="K26" s="22"/>
      <c r="L26" s="22"/>
      <c r="M26" s="9"/>
      <c r="N26" s="9"/>
      <c r="O26" s="9"/>
      <c r="P26" s="9"/>
    </row>
    <row r="27" spans="1:16" ht="11.1" customHeight="1">
      <c r="A27" s="10"/>
      <c r="B27" s="21" t="s">
        <v>32</v>
      </c>
      <c r="C27" s="21"/>
      <c r="D27" s="8">
        <v>200</v>
      </c>
      <c r="E27" s="9"/>
      <c r="F27" s="9"/>
      <c r="G27" s="9">
        <v>10</v>
      </c>
      <c r="H27" s="9">
        <v>92</v>
      </c>
      <c r="I27" s="22"/>
      <c r="J27" s="22"/>
      <c r="K27" s="22"/>
      <c r="L27" s="22"/>
      <c r="M27" s="9"/>
      <c r="N27" s="9"/>
      <c r="O27" s="9"/>
      <c r="P27" s="9"/>
    </row>
    <row r="28" spans="1:16" ht="11.1" customHeight="1">
      <c r="A28" s="8">
        <v>877.03</v>
      </c>
      <c r="B28" s="21" t="s">
        <v>48</v>
      </c>
      <c r="C28" s="21"/>
      <c r="D28" s="8">
        <v>290</v>
      </c>
      <c r="E28" s="9">
        <v>2.2000000000000002</v>
      </c>
      <c r="F28" s="9">
        <v>0.2</v>
      </c>
      <c r="G28" s="9">
        <v>9</v>
      </c>
      <c r="H28" s="9">
        <v>45.6</v>
      </c>
      <c r="I28" s="22">
        <v>9</v>
      </c>
      <c r="J28" s="22"/>
      <c r="K28" s="22"/>
      <c r="L28" s="22"/>
      <c r="M28" s="9">
        <v>42</v>
      </c>
      <c r="N28" s="9">
        <v>20.399999999999999</v>
      </c>
      <c r="O28" s="9">
        <v>13.2</v>
      </c>
      <c r="P28" s="9">
        <v>0.1</v>
      </c>
    </row>
    <row r="29" spans="1:16" ht="11.1" customHeight="1">
      <c r="A29" s="25" t="s">
        <v>33</v>
      </c>
      <c r="B29" s="25"/>
      <c r="C29" s="25"/>
      <c r="D29" s="25"/>
      <c r="E29" s="9">
        <f>E26+E27+E28</f>
        <v>7.7</v>
      </c>
      <c r="F29" s="9">
        <f>F26+F27+F28</f>
        <v>8.2999999999999989</v>
      </c>
      <c r="G29" s="9">
        <f>G26+G27+G28</f>
        <v>39.5</v>
      </c>
      <c r="H29" s="9">
        <f>H26+H27+H28</f>
        <v>347.6</v>
      </c>
      <c r="I29" s="22">
        <f>I28</f>
        <v>9</v>
      </c>
      <c r="J29" s="22"/>
      <c r="K29" s="22"/>
      <c r="L29" s="22"/>
      <c r="M29" s="9">
        <f>M26+M27+M28</f>
        <v>42</v>
      </c>
      <c r="N29" s="9">
        <f>N26+N27+N28</f>
        <v>20.399999999999999</v>
      </c>
      <c r="O29" s="9">
        <f>O26+O27+O28</f>
        <v>13.2</v>
      </c>
      <c r="P29" s="9">
        <f>P26+P27+P28</f>
        <v>0.1</v>
      </c>
    </row>
    <row r="30" spans="1:16" ht="11.1" customHeight="1">
      <c r="A30" s="25" t="s">
        <v>34</v>
      </c>
      <c r="B30" s="25"/>
      <c r="C30" s="25"/>
      <c r="D30" s="25"/>
      <c r="E30" s="9">
        <f>E24+E29</f>
        <v>38.200000000000003</v>
      </c>
      <c r="F30" s="9">
        <f>F24+F29</f>
        <v>39.700000000000003</v>
      </c>
      <c r="G30" s="9">
        <f>G24+G29</f>
        <v>172.6</v>
      </c>
      <c r="H30" s="9">
        <f>H24+H29</f>
        <v>1298.6999999999998</v>
      </c>
      <c r="I30" s="22">
        <f>I24+I29</f>
        <v>33.1</v>
      </c>
      <c r="J30" s="22"/>
      <c r="K30" s="22"/>
      <c r="L30" s="22"/>
      <c r="M30" s="9">
        <f>M24+M29</f>
        <v>447.5</v>
      </c>
      <c r="N30" s="9">
        <f>N24+N29</f>
        <v>408.5</v>
      </c>
      <c r="O30" s="9">
        <f>O24+O29</f>
        <v>103.5</v>
      </c>
      <c r="P30" s="9">
        <f>P24+P29</f>
        <v>5.6</v>
      </c>
    </row>
    <row r="31" spans="1:16" ht="11.1" customHeight="1">
      <c r="A31" s="25" t="s">
        <v>35</v>
      </c>
      <c r="B31" s="25"/>
      <c r="C31" s="25"/>
      <c r="D31" s="25"/>
      <c r="E31" s="9">
        <v>38.200000000000003</v>
      </c>
      <c r="F31" s="9">
        <v>39.700000000000003</v>
      </c>
      <c r="G31" s="9">
        <v>172.6</v>
      </c>
      <c r="H31" s="9">
        <v>1298.7</v>
      </c>
      <c r="I31" s="22">
        <v>33.1</v>
      </c>
      <c r="J31" s="22"/>
      <c r="K31" s="22"/>
      <c r="L31" s="22"/>
      <c r="M31" s="9">
        <v>447.5</v>
      </c>
      <c r="N31" s="9">
        <v>408.5</v>
      </c>
      <c r="O31" s="9">
        <v>103.5</v>
      </c>
      <c r="P31" s="9">
        <v>5.6</v>
      </c>
    </row>
    <row r="32" spans="1:16" ht="11.1" customHeight="1">
      <c r="E32" s="4" t="s">
        <v>6</v>
      </c>
      <c r="F32" s="29" t="s">
        <v>36</v>
      </c>
      <c r="G32" s="30"/>
      <c r="H32" s="30"/>
      <c r="J32" s="31"/>
      <c r="K32" s="31"/>
    </row>
    <row r="33" spans="1:16" ht="11.1" customHeight="1">
      <c r="D33" s="31" t="s">
        <v>8</v>
      </c>
      <c r="E33" s="31"/>
      <c r="F33" s="1" t="s">
        <v>9</v>
      </c>
      <c r="J33" s="31"/>
      <c r="K33" s="31"/>
    </row>
    <row r="34" spans="1:16" ht="21.95" customHeight="1">
      <c r="A34" s="32" t="s">
        <v>10</v>
      </c>
      <c r="B34" s="32" t="s">
        <v>11</v>
      </c>
      <c r="C34" s="32"/>
      <c r="D34" s="32" t="s">
        <v>12</v>
      </c>
      <c r="E34" s="36" t="s">
        <v>13</v>
      </c>
      <c r="F34" s="36"/>
      <c r="G34" s="36"/>
      <c r="H34" s="32" t="s">
        <v>14</v>
      </c>
      <c r="I34" s="36" t="s">
        <v>15</v>
      </c>
      <c r="J34" s="36"/>
      <c r="K34" s="36"/>
      <c r="L34" s="36"/>
      <c r="M34" s="36" t="s">
        <v>16</v>
      </c>
      <c r="N34" s="36"/>
      <c r="O34" s="36"/>
      <c r="P34" s="36"/>
    </row>
    <row r="35" spans="1:16" ht="21.95" customHeight="1">
      <c r="A35" s="33"/>
      <c r="B35" s="34"/>
      <c r="C35" s="35"/>
      <c r="D35" s="33"/>
      <c r="E35" s="5" t="s">
        <v>17</v>
      </c>
      <c r="F35" s="5" t="s">
        <v>18</v>
      </c>
      <c r="G35" s="5" t="s">
        <v>19</v>
      </c>
      <c r="H35" s="33"/>
      <c r="I35" s="36" t="s">
        <v>20</v>
      </c>
      <c r="J35" s="36"/>
      <c r="K35" s="36"/>
      <c r="L35" s="36"/>
      <c r="M35" s="5" t="s">
        <v>21</v>
      </c>
      <c r="N35" s="5" t="s">
        <v>22</v>
      </c>
      <c r="O35" s="5" t="s">
        <v>23</v>
      </c>
      <c r="P35" s="5" t="s">
        <v>24</v>
      </c>
    </row>
    <row r="36" spans="1:16" ht="11.1" customHeight="1">
      <c r="A36" s="6">
        <v>1</v>
      </c>
      <c r="B36" s="37">
        <v>2</v>
      </c>
      <c r="C36" s="37"/>
      <c r="D36" s="6">
        <v>3</v>
      </c>
      <c r="E36" s="6">
        <v>4</v>
      </c>
      <c r="F36" s="6">
        <v>5</v>
      </c>
      <c r="G36" s="6">
        <v>6</v>
      </c>
      <c r="H36" s="6">
        <v>7</v>
      </c>
      <c r="I36" s="37">
        <v>8</v>
      </c>
      <c r="J36" s="37"/>
      <c r="K36" s="37"/>
      <c r="L36" s="37"/>
      <c r="M36" s="6">
        <v>9</v>
      </c>
      <c r="N36" s="6">
        <v>10</v>
      </c>
      <c r="O36" s="6">
        <v>11</v>
      </c>
      <c r="P36" s="6">
        <v>12</v>
      </c>
    </row>
    <row r="37" spans="1:16" ht="11.1" customHeight="1">
      <c r="A37" s="26" t="s">
        <v>25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</row>
    <row r="38" spans="1:16" ht="11.1" customHeight="1">
      <c r="A38" s="26" t="s">
        <v>26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39" spans="1:16" ht="36" customHeight="1">
      <c r="A39" s="7">
        <v>25.03</v>
      </c>
      <c r="B39" s="21" t="s">
        <v>98</v>
      </c>
      <c r="C39" s="21"/>
      <c r="D39" s="10" t="s">
        <v>37</v>
      </c>
      <c r="E39" s="18">
        <v>4.4000000000000004</v>
      </c>
      <c r="F39" s="18">
        <v>8.5</v>
      </c>
      <c r="G39" s="18">
        <v>17.3</v>
      </c>
      <c r="H39" s="18">
        <v>144.19999999999999</v>
      </c>
      <c r="I39" s="24">
        <v>7</v>
      </c>
      <c r="J39" s="24"/>
      <c r="K39" s="24"/>
      <c r="L39" s="24"/>
      <c r="M39" s="18">
        <v>106.6</v>
      </c>
      <c r="N39" s="18">
        <v>75.7</v>
      </c>
      <c r="O39" s="18">
        <v>20.2</v>
      </c>
      <c r="P39" s="18">
        <v>0.8</v>
      </c>
    </row>
    <row r="40" spans="1:16" ht="27" customHeight="1">
      <c r="A40" s="7">
        <v>242.04</v>
      </c>
      <c r="B40" s="21" t="s">
        <v>62</v>
      </c>
      <c r="C40" s="21"/>
      <c r="D40" s="10" t="s">
        <v>63</v>
      </c>
      <c r="E40" s="18">
        <v>11.1</v>
      </c>
      <c r="F40" s="18">
        <v>12.1</v>
      </c>
      <c r="G40" s="18">
        <v>38.299999999999997</v>
      </c>
      <c r="H40" s="18">
        <v>341.2</v>
      </c>
      <c r="I40" s="24">
        <v>0.9</v>
      </c>
      <c r="J40" s="24"/>
      <c r="K40" s="24"/>
      <c r="L40" s="24"/>
      <c r="M40" s="18">
        <v>126.1</v>
      </c>
      <c r="N40" s="18">
        <v>171.6</v>
      </c>
      <c r="O40" s="18">
        <v>16.399999999999999</v>
      </c>
      <c r="P40" s="18">
        <v>1.8</v>
      </c>
    </row>
    <row r="41" spans="1:16" ht="27" customHeight="1">
      <c r="A41" s="12" t="s">
        <v>64</v>
      </c>
      <c r="B41" s="23" t="s">
        <v>65</v>
      </c>
      <c r="C41" s="21"/>
      <c r="D41" s="12" t="s">
        <v>66</v>
      </c>
      <c r="E41" s="18">
        <v>8.6</v>
      </c>
      <c r="F41" s="18">
        <v>5.9</v>
      </c>
      <c r="G41" s="18">
        <v>21.6</v>
      </c>
      <c r="H41" s="18">
        <v>169.9</v>
      </c>
      <c r="I41" s="24">
        <v>2.9</v>
      </c>
      <c r="J41" s="24"/>
      <c r="K41" s="24"/>
      <c r="L41" s="24"/>
      <c r="M41" s="18">
        <v>150.5</v>
      </c>
      <c r="N41" s="18">
        <v>136.9</v>
      </c>
      <c r="O41" s="18">
        <v>48.3</v>
      </c>
      <c r="P41" s="18">
        <v>2.4</v>
      </c>
    </row>
    <row r="42" spans="1:16" ht="11.25" customHeight="1">
      <c r="A42" s="10"/>
      <c r="B42" s="21" t="s">
        <v>31</v>
      </c>
      <c r="C42" s="21"/>
      <c r="D42" s="8">
        <v>50</v>
      </c>
      <c r="E42" s="18">
        <v>4</v>
      </c>
      <c r="F42" s="18">
        <v>3.2</v>
      </c>
      <c r="G42" s="18">
        <v>13.5</v>
      </c>
      <c r="H42" s="18">
        <v>102.1</v>
      </c>
      <c r="I42" s="24"/>
      <c r="J42" s="24"/>
      <c r="K42" s="24"/>
      <c r="L42" s="24"/>
      <c r="M42" s="18"/>
      <c r="N42" s="18"/>
      <c r="O42" s="18"/>
      <c r="P42" s="18"/>
    </row>
    <row r="43" spans="1:16" ht="11.1" customHeight="1">
      <c r="A43" s="7">
        <v>846.01</v>
      </c>
      <c r="B43" s="21" t="s">
        <v>67</v>
      </c>
      <c r="C43" s="21"/>
      <c r="D43" s="8">
        <v>200</v>
      </c>
      <c r="E43" s="18">
        <v>0.3</v>
      </c>
      <c r="F43" s="18">
        <v>1.4</v>
      </c>
      <c r="G43" s="18">
        <v>25.4</v>
      </c>
      <c r="H43" s="18">
        <v>116.3</v>
      </c>
      <c r="I43" s="24">
        <v>10.6</v>
      </c>
      <c r="J43" s="24"/>
      <c r="K43" s="24"/>
      <c r="L43" s="24"/>
      <c r="M43" s="18">
        <v>6.2</v>
      </c>
      <c r="N43" s="18">
        <v>2.2999999999999998</v>
      </c>
      <c r="O43" s="18">
        <v>7.5</v>
      </c>
      <c r="P43" s="18">
        <v>0.4</v>
      </c>
    </row>
    <row r="44" spans="1:16" ht="11.1" customHeight="1">
      <c r="A44" s="7">
        <v>875.03</v>
      </c>
      <c r="B44" s="21" t="s">
        <v>27</v>
      </c>
      <c r="C44" s="21"/>
      <c r="D44" s="8">
        <v>60</v>
      </c>
      <c r="E44" s="18">
        <v>1.8</v>
      </c>
      <c r="F44" s="18">
        <v>0.6</v>
      </c>
      <c r="G44" s="18">
        <v>9.6</v>
      </c>
      <c r="H44" s="18">
        <v>45.6</v>
      </c>
      <c r="I44" s="24"/>
      <c r="J44" s="24"/>
      <c r="K44" s="24"/>
      <c r="L44" s="24"/>
      <c r="M44" s="18">
        <v>3.6</v>
      </c>
      <c r="N44" s="18">
        <v>10.8</v>
      </c>
      <c r="O44" s="18">
        <v>2.4</v>
      </c>
      <c r="P44" s="18"/>
    </row>
    <row r="45" spans="1:16" ht="11.1" customHeight="1">
      <c r="A45" s="7">
        <v>876.02</v>
      </c>
      <c r="B45" s="21" t="s">
        <v>28</v>
      </c>
      <c r="C45" s="21"/>
      <c r="D45" s="8">
        <v>40</v>
      </c>
      <c r="E45" s="18">
        <v>1.2</v>
      </c>
      <c r="F45" s="18">
        <v>0.4</v>
      </c>
      <c r="G45" s="18">
        <v>6.4</v>
      </c>
      <c r="H45" s="18">
        <v>30.4</v>
      </c>
      <c r="I45" s="24"/>
      <c r="J45" s="24"/>
      <c r="K45" s="24"/>
      <c r="L45" s="24"/>
      <c r="M45" s="18">
        <v>2.4</v>
      </c>
      <c r="N45" s="18">
        <v>7.2</v>
      </c>
      <c r="O45" s="18">
        <v>1.6</v>
      </c>
      <c r="P45" s="18"/>
    </row>
    <row r="46" spans="1:16" ht="11.1" customHeight="1">
      <c r="A46" s="25" t="s">
        <v>29</v>
      </c>
      <c r="B46" s="25"/>
      <c r="C46" s="25"/>
      <c r="D46" s="25"/>
      <c r="E46" s="9">
        <f>E39+E40+E43+E44+E45+E41+E42</f>
        <v>31.4</v>
      </c>
      <c r="F46" s="13">
        <f>F39+F40+F43+F44+F45+F41+F42</f>
        <v>32.1</v>
      </c>
      <c r="G46" s="13">
        <f>G39+G40+G43+G44+G45+G41+G42</f>
        <v>132.1</v>
      </c>
      <c r="H46" s="13">
        <f>H39+H40+H43+H44+H45+H41+H42</f>
        <v>949.69999999999993</v>
      </c>
      <c r="I46" s="22">
        <f>I39+I40+I43+I41+I42</f>
        <v>21.4</v>
      </c>
      <c r="J46" s="22"/>
      <c r="K46" s="22"/>
      <c r="L46" s="22"/>
      <c r="M46" s="13">
        <f>M39+M40+M43+M44+M45+M41+M42</f>
        <v>395.4</v>
      </c>
      <c r="N46" s="13">
        <f>N39+N40+N43+N44+N45+N41+N42</f>
        <v>404.5</v>
      </c>
      <c r="O46" s="13">
        <f>O39+O40+O43+O44+O45+O41+O42</f>
        <v>96.399999999999991</v>
      </c>
      <c r="P46" s="13">
        <f>P39+P40+P43+P44+P45+P41+P42</f>
        <v>5.4</v>
      </c>
    </row>
    <row r="47" spans="1:16" ht="11.1" customHeight="1">
      <c r="A47" s="26" t="s">
        <v>30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</row>
    <row r="48" spans="1:16" ht="11.1" customHeight="1">
      <c r="A48" s="8">
        <v>685</v>
      </c>
      <c r="B48" s="21" t="s">
        <v>68</v>
      </c>
      <c r="C48" s="21"/>
      <c r="D48" s="8">
        <v>100</v>
      </c>
      <c r="E48" s="9">
        <v>10.1</v>
      </c>
      <c r="F48" s="9">
        <v>10.5</v>
      </c>
      <c r="G48" s="9">
        <v>31.7</v>
      </c>
      <c r="H48" s="9">
        <v>230.3</v>
      </c>
      <c r="I48" s="22">
        <v>0.1</v>
      </c>
      <c r="J48" s="22"/>
      <c r="K48" s="22"/>
      <c r="L48" s="22"/>
      <c r="M48" s="9">
        <v>123.7</v>
      </c>
      <c r="N48" s="9">
        <v>129.5</v>
      </c>
      <c r="O48" s="9">
        <v>34.1</v>
      </c>
      <c r="P48" s="9">
        <v>0.9</v>
      </c>
    </row>
    <row r="49" spans="1:16" ht="11.1" customHeight="1">
      <c r="A49" s="10"/>
      <c r="B49" s="21" t="s">
        <v>32</v>
      </c>
      <c r="C49" s="21"/>
      <c r="D49" s="8">
        <v>200</v>
      </c>
      <c r="E49" s="9"/>
      <c r="F49" s="9"/>
      <c r="G49" s="9">
        <v>10</v>
      </c>
      <c r="H49" s="9">
        <v>92</v>
      </c>
      <c r="I49" s="22"/>
      <c r="J49" s="22"/>
      <c r="K49" s="22"/>
      <c r="L49" s="22"/>
      <c r="M49" s="9"/>
      <c r="N49" s="9"/>
      <c r="O49" s="9"/>
      <c r="P49" s="9"/>
    </row>
    <row r="50" spans="1:16" ht="11.1" customHeight="1">
      <c r="A50" s="7">
        <v>877.02</v>
      </c>
      <c r="B50" s="21" t="s">
        <v>53</v>
      </c>
      <c r="C50" s="21"/>
      <c r="D50" s="8">
        <v>261</v>
      </c>
      <c r="E50" s="9">
        <v>0.5</v>
      </c>
      <c r="F50" s="9">
        <v>0.5</v>
      </c>
      <c r="G50" s="9">
        <v>11.8</v>
      </c>
      <c r="H50" s="9">
        <v>56.4</v>
      </c>
      <c r="I50" s="22">
        <v>9</v>
      </c>
      <c r="J50" s="22"/>
      <c r="K50" s="22"/>
      <c r="L50" s="22"/>
      <c r="M50" s="9">
        <v>19.2</v>
      </c>
      <c r="N50" s="9">
        <v>13.2</v>
      </c>
      <c r="O50" s="9">
        <v>10.8</v>
      </c>
      <c r="P50" s="9">
        <v>0.9</v>
      </c>
    </row>
    <row r="51" spans="1:16" ht="11.1" customHeight="1">
      <c r="A51" s="25" t="s">
        <v>33</v>
      </c>
      <c r="B51" s="25"/>
      <c r="C51" s="25"/>
      <c r="D51" s="25"/>
      <c r="E51" s="9">
        <f>E48+E49+E50</f>
        <v>10.6</v>
      </c>
      <c r="F51" s="9">
        <f>F48+F49+F50</f>
        <v>11</v>
      </c>
      <c r="G51" s="9">
        <f>G48+G49+G50</f>
        <v>53.5</v>
      </c>
      <c r="H51" s="9">
        <f>H48+H49+H50</f>
        <v>378.7</v>
      </c>
      <c r="I51" s="22">
        <f>I48+I50</f>
        <v>9.1</v>
      </c>
      <c r="J51" s="22"/>
      <c r="K51" s="22"/>
      <c r="L51" s="22"/>
      <c r="M51" s="9">
        <f>M48+M49+M50</f>
        <v>142.9</v>
      </c>
      <c r="N51" s="9">
        <f>N48+N49+N50</f>
        <v>142.69999999999999</v>
      </c>
      <c r="O51" s="9">
        <f>O48+O49+O50</f>
        <v>44.900000000000006</v>
      </c>
      <c r="P51" s="9">
        <f>P48+P49+P50</f>
        <v>1.8</v>
      </c>
    </row>
    <row r="52" spans="1:16" ht="11.1" customHeight="1">
      <c r="A52" s="25" t="s">
        <v>34</v>
      </c>
      <c r="B52" s="25"/>
      <c r="C52" s="25"/>
      <c r="D52" s="25"/>
      <c r="E52" s="9">
        <f>E46+E51</f>
        <v>42</v>
      </c>
      <c r="F52" s="9">
        <f>F46+F51</f>
        <v>43.1</v>
      </c>
      <c r="G52" s="9">
        <f>G46+G51</f>
        <v>185.6</v>
      </c>
      <c r="H52" s="9">
        <f>H46+H51</f>
        <v>1328.3999999999999</v>
      </c>
      <c r="I52" s="22">
        <f>I46+I51</f>
        <v>30.5</v>
      </c>
      <c r="J52" s="22"/>
      <c r="K52" s="22"/>
      <c r="L52" s="22"/>
      <c r="M52" s="9">
        <f>M46+M51</f>
        <v>538.29999999999995</v>
      </c>
      <c r="N52" s="9">
        <f>N46+N51</f>
        <v>547.20000000000005</v>
      </c>
      <c r="O52" s="9">
        <f>O46+O51</f>
        <v>141.30000000000001</v>
      </c>
      <c r="P52" s="9">
        <f>P46+P51</f>
        <v>7.2</v>
      </c>
    </row>
    <row r="53" spans="1:16" ht="11.1" customHeight="1">
      <c r="A53" s="25" t="s">
        <v>35</v>
      </c>
      <c r="B53" s="25"/>
      <c r="C53" s="25"/>
      <c r="D53" s="25"/>
      <c r="E53" s="9">
        <v>42</v>
      </c>
      <c r="F53" s="9">
        <v>43.1</v>
      </c>
      <c r="G53" s="9">
        <v>185.6</v>
      </c>
      <c r="H53" s="9">
        <v>1328.4</v>
      </c>
      <c r="I53" s="22">
        <v>30.5</v>
      </c>
      <c r="J53" s="22"/>
      <c r="K53" s="22"/>
      <c r="L53" s="22"/>
      <c r="M53" s="9">
        <v>538.29999999999995</v>
      </c>
      <c r="N53" s="9">
        <v>547.20000000000005</v>
      </c>
      <c r="O53" s="9">
        <v>141.30000000000001</v>
      </c>
      <c r="P53" s="9">
        <v>7.2</v>
      </c>
    </row>
    <row r="54" spans="1:16" ht="11.1" customHeight="1">
      <c r="E54" s="4" t="s">
        <v>6</v>
      </c>
      <c r="F54" s="29" t="s">
        <v>38</v>
      </c>
      <c r="G54" s="30"/>
      <c r="H54" s="30"/>
      <c r="J54" s="31"/>
      <c r="K54" s="31"/>
    </row>
    <row r="55" spans="1:16" ht="11.1" customHeight="1">
      <c r="D55" s="31" t="s">
        <v>8</v>
      </c>
      <c r="E55" s="31"/>
      <c r="F55" s="1" t="s">
        <v>9</v>
      </c>
      <c r="J55" s="31"/>
      <c r="K55" s="31"/>
    </row>
    <row r="56" spans="1:16" ht="21.95" customHeight="1">
      <c r="A56" s="32" t="s">
        <v>10</v>
      </c>
      <c r="B56" s="32" t="s">
        <v>11</v>
      </c>
      <c r="C56" s="32"/>
      <c r="D56" s="32" t="s">
        <v>12</v>
      </c>
      <c r="E56" s="36" t="s">
        <v>13</v>
      </c>
      <c r="F56" s="36"/>
      <c r="G56" s="36"/>
      <c r="H56" s="32" t="s">
        <v>14</v>
      </c>
      <c r="I56" s="36" t="s">
        <v>15</v>
      </c>
      <c r="J56" s="36"/>
      <c r="K56" s="36"/>
      <c r="L56" s="36"/>
      <c r="M56" s="36" t="s">
        <v>16</v>
      </c>
      <c r="N56" s="36"/>
      <c r="O56" s="36"/>
      <c r="P56" s="36"/>
    </row>
    <row r="57" spans="1:16" ht="21.95" customHeight="1">
      <c r="A57" s="33"/>
      <c r="B57" s="34"/>
      <c r="C57" s="35"/>
      <c r="D57" s="33"/>
      <c r="E57" s="5" t="s">
        <v>17</v>
      </c>
      <c r="F57" s="5" t="s">
        <v>18</v>
      </c>
      <c r="G57" s="5" t="s">
        <v>19</v>
      </c>
      <c r="H57" s="33"/>
      <c r="I57" s="36" t="s">
        <v>20</v>
      </c>
      <c r="J57" s="36"/>
      <c r="K57" s="36"/>
      <c r="L57" s="36"/>
      <c r="M57" s="5" t="s">
        <v>21</v>
      </c>
      <c r="N57" s="5" t="s">
        <v>22</v>
      </c>
      <c r="O57" s="5" t="s">
        <v>23</v>
      </c>
      <c r="P57" s="5" t="s">
        <v>24</v>
      </c>
    </row>
    <row r="58" spans="1:16" ht="11.1" customHeight="1">
      <c r="A58" s="6">
        <v>1</v>
      </c>
      <c r="B58" s="37">
        <v>2</v>
      </c>
      <c r="C58" s="37"/>
      <c r="D58" s="6">
        <v>3</v>
      </c>
      <c r="E58" s="6">
        <v>4</v>
      </c>
      <c r="F58" s="6">
        <v>5</v>
      </c>
      <c r="G58" s="6">
        <v>6</v>
      </c>
      <c r="H58" s="6">
        <v>7</v>
      </c>
      <c r="I58" s="37">
        <v>8</v>
      </c>
      <c r="J58" s="37"/>
      <c r="K58" s="37"/>
      <c r="L58" s="37"/>
      <c r="M58" s="6">
        <v>9</v>
      </c>
      <c r="N58" s="6">
        <v>10</v>
      </c>
      <c r="O58" s="6">
        <v>11</v>
      </c>
      <c r="P58" s="6">
        <v>12</v>
      </c>
    </row>
    <row r="59" spans="1:16" ht="11.1" customHeight="1">
      <c r="A59" s="26" t="s">
        <v>25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</row>
    <row r="60" spans="1:16" ht="11.1" customHeight="1">
      <c r="A60" s="26" t="s">
        <v>26</v>
      </c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</row>
    <row r="61" spans="1:16" ht="23.25" customHeight="1">
      <c r="A61" s="7">
        <v>36.03</v>
      </c>
      <c r="B61" s="21" t="s">
        <v>99</v>
      </c>
      <c r="C61" s="21"/>
      <c r="D61" s="8">
        <v>250</v>
      </c>
      <c r="E61" s="14">
        <v>8.4</v>
      </c>
      <c r="F61" s="14">
        <v>8.9</v>
      </c>
      <c r="G61" s="14">
        <v>15.7</v>
      </c>
      <c r="H61" s="14">
        <v>176.9</v>
      </c>
      <c r="I61" s="22">
        <v>2.1</v>
      </c>
      <c r="J61" s="22"/>
      <c r="K61" s="22"/>
      <c r="L61" s="22"/>
      <c r="M61" s="14">
        <v>172.6</v>
      </c>
      <c r="N61" s="14">
        <v>81.599999999999994</v>
      </c>
      <c r="O61" s="14">
        <v>19.8</v>
      </c>
      <c r="P61" s="14">
        <v>1.3</v>
      </c>
    </row>
    <row r="62" spans="1:16" ht="24.75" customHeight="1">
      <c r="A62" s="17" t="s">
        <v>69</v>
      </c>
      <c r="B62" s="23" t="s">
        <v>70</v>
      </c>
      <c r="C62" s="21"/>
      <c r="D62" s="12" t="s">
        <v>71</v>
      </c>
      <c r="E62" s="14">
        <v>19.2</v>
      </c>
      <c r="F62" s="14">
        <v>21.9</v>
      </c>
      <c r="G62" s="14">
        <v>79.599999999999994</v>
      </c>
      <c r="H62" s="14">
        <v>596.29999999999995</v>
      </c>
      <c r="I62" s="22">
        <v>4.3</v>
      </c>
      <c r="J62" s="22"/>
      <c r="K62" s="22"/>
      <c r="L62" s="22"/>
      <c r="M62" s="14">
        <v>226.1</v>
      </c>
      <c r="N62" s="14">
        <v>288.2</v>
      </c>
      <c r="O62" s="14">
        <v>78.099999999999994</v>
      </c>
      <c r="P62" s="14">
        <v>4.4000000000000004</v>
      </c>
    </row>
    <row r="63" spans="1:16" ht="11.1" customHeight="1">
      <c r="A63" s="7">
        <v>834.01</v>
      </c>
      <c r="B63" s="21" t="s">
        <v>41</v>
      </c>
      <c r="C63" s="21"/>
      <c r="D63" s="8">
        <v>200</v>
      </c>
      <c r="E63" s="14"/>
      <c r="F63" s="14"/>
      <c r="G63" s="14">
        <v>19.399999999999999</v>
      </c>
      <c r="H63" s="14">
        <v>78</v>
      </c>
      <c r="I63" s="22">
        <v>15.1</v>
      </c>
      <c r="J63" s="22"/>
      <c r="K63" s="22"/>
      <c r="L63" s="22"/>
      <c r="M63" s="14"/>
      <c r="N63" s="14"/>
      <c r="O63" s="14"/>
      <c r="P63" s="14"/>
    </row>
    <row r="64" spans="1:16" ht="11.1" customHeight="1">
      <c r="A64" s="7">
        <v>875.03</v>
      </c>
      <c r="B64" s="21" t="s">
        <v>27</v>
      </c>
      <c r="C64" s="21"/>
      <c r="D64" s="8">
        <v>60</v>
      </c>
      <c r="E64" s="14">
        <v>1.8</v>
      </c>
      <c r="F64" s="14">
        <v>0.6</v>
      </c>
      <c r="G64" s="14">
        <v>9.6</v>
      </c>
      <c r="H64" s="14">
        <v>45.6</v>
      </c>
      <c r="I64" s="22"/>
      <c r="J64" s="22"/>
      <c r="K64" s="22"/>
      <c r="L64" s="22"/>
      <c r="M64" s="14">
        <v>3.6</v>
      </c>
      <c r="N64" s="14">
        <v>10.8</v>
      </c>
      <c r="O64" s="14">
        <v>2.4</v>
      </c>
      <c r="P64" s="14"/>
    </row>
    <row r="65" spans="1:16" ht="11.1" customHeight="1">
      <c r="A65" s="7">
        <v>876.02</v>
      </c>
      <c r="B65" s="21" t="s">
        <v>28</v>
      </c>
      <c r="C65" s="21"/>
      <c r="D65" s="8">
        <v>40</v>
      </c>
      <c r="E65" s="14">
        <v>1.2</v>
      </c>
      <c r="F65" s="14">
        <v>0.4</v>
      </c>
      <c r="G65" s="14">
        <v>6.4</v>
      </c>
      <c r="H65" s="14">
        <v>30.4</v>
      </c>
      <c r="I65" s="22"/>
      <c r="J65" s="22"/>
      <c r="K65" s="22"/>
      <c r="L65" s="22"/>
      <c r="M65" s="14">
        <v>2.4</v>
      </c>
      <c r="N65" s="14">
        <v>7.2</v>
      </c>
      <c r="O65" s="14">
        <v>1.6</v>
      </c>
      <c r="P65" s="14"/>
    </row>
    <row r="66" spans="1:16" ht="11.1" customHeight="1">
      <c r="A66" s="25" t="s">
        <v>29</v>
      </c>
      <c r="B66" s="25"/>
      <c r="C66" s="25"/>
      <c r="D66" s="25"/>
      <c r="E66" s="9">
        <f>E61+E62+E63+E64+E65</f>
        <v>30.6</v>
      </c>
      <c r="F66" s="14">
        <f>F61+F62+F63+F64+F65</f>
        <v>31.799999999999997</v>
      </c>
      <c r="G66" s="14">
        <f>G61+G62+G63+G64+G65</f>
        <v>130.69999999999999</v>
      </c>
      <c r="H66" s="14">
        <f>H61+H62+H63+H64+H65</f>
        <v>927.19999999999993</v>
      </c>
      <c r="I66" s="22">
        <f>I61+I62+I63</f>
        <v>21.5</v>
      </c>
      <c r="J66" s="22"/>
      <c r="K66" s="22"/>
      <c r="L66" s="22"/>
      <c r="M66" s="14">
        <f>M61+M62+M63+M64+M65</f>
        <v>404.7</v>
      </c>
      <c r="N66" s="14">
        <f>N61+N62+N63+N64+N65</f>
        <v>387.79999999999995</v>
      </c>
      <c r="O66" s="14">
        <f>O61+O62+O63+O64+O65</f>
        <v>101.89999999999999</v>
      </c>
      <c r="P66" s="14">
        <f>P61+P62+P63+P64+P65</f>
        <v>5.7</v>
      </c>
    </row>
    <row r="67" spans="1:16" ht="11.1" customHeight="1">
      <c r="A67" s="26" t="s">
        <v>30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</row>
    <row r="68" spans="1:16" ht="11.1" customHeight="1">
      <c r="A68" s="7">
        <v>655.01</v>
      </c>
      <c r="B68" s="21" t="s">
        <v>72</v>
      </c>
      <c r="C68" s="21"/>
      <c r="D68" s="8">
        <v>100</v>
      </c>
      <c r="E68" s="9">
        <v>7.3</v>
      </c>
      <c r="F68" s="9">
        <v>11.2</v>
      </c>
      <c r="G68" s="9">
        <v>34.6</v>
      </c>
      <c r="H68" s="9">
        <v>263.10000000000002</v>
      </c>
      <c r="I68" s="22"/>
      <c r="J68" s="22"/>
      <c r="K68" s="22"/>
      <c r="L68" s="22"/>
      <c r="M68" s="9">
        <v>0.3</v>
      </c>
      <c r="N68" s="9"/>
      <c r="O68" s="9"/>
      <c r="P68" s="9"/>
    </row>
    <row r="69" spans="1:16" ht="11.1" customHeight="1">
      <c r="A69" s="10"/>
      <c r="B69" s="21" t="s">
        <v>32</v>
      </c>
      <c r="C69" s="21"/>
      <c r="D69" s="8">
        <v>200</v>
      </c>
      <c r="E69" s="9"/>
      <c r="F69" s="9"/>
      <c r="G69" s="9">
        <v>10</v>
      </c>
      <c r="H69" s="9">
        <v>92</v>
      </c>
      <c r="I69" s="22"/>
      <c r="J69" s="22"/>
      <c r="K69" s="22"/>
      <c r="L69" s="22"/>
      <c r="M69" s="9"/>
      <c r="N69" s="9"/>
      <c r="O69" s="9"/>
      <c r="P69" s="9"/>
    </row>
    <row r="70" spans="1:16" ht="11.1" customHeight="1">
      <c r="A70" s="8">
        <v>877</v>
      </c>
      <c r="B70" s="21" t="s">
        <v>52</v>
      </c>
      <c r="C70" s="21"/>
      <c r="D70" s="8">
        <v>200</v>
      </c>
      <c r="E70" s="9">
        <v>2.2000000000000002</v>
      </c>
      <c r="F70" s="9">
        <v>0.2</v>
      </c>
      <c r="G70" s="9">
        <v>9</v>
      </c>
      <c r="H70" s="9">
        <v>45.6</v>
      </c>
      <c r="I70" s="22">
        <v>9</v>
      </c>
      <c r="J70" s="22"/>
      <c r="K70" s="22"/>
      <c r="L70" s="22"/>
      <c r="M70" s="9">
        <v>42</v>
      </c>
      <c r="N70" s="9">
        <v>20.399999999999999</v>
      </c>
      <c r="O70" s="9">
        <v>13.2</v>
      </c>
      <c r="P70" s="9">
        <v>0.1</v>
      </c>
    </row>
    <row r="71" spans="1:16" ht="11.1" customHeight="1">
      <c r="A71" s="25" t="s">
        <v>33</v>
      </c>
      <c r="B71" s="25"/>
      <c r="C71" s="25"/>
      <c r="D71" s="25"/>
      <c r="E71" s="9">
        <f>E68+E69+E70</f>
        <v>9.5</v>
      </c>
      <c r="F71" s="9">
        <f>F68+F69+F70</f>
        <v>11.399999999999999</v>
      </c>
      <c r="G71" s="9">
        <f>G68+G69+G70</f>
        <v>53.6</v>
      </c>
      <c r="H71" s="9">
        <f>H68+H69+H70</f>
        <v>400.70000000000005</v>
      </c>
      <c r="I71" s="22">
        <f>I70</f>
        <v>9</v>
      </c>
      <c r="J71" s="22"/>
      <c r="K71" s="22"/>
      <c r="L71" s="22"/>
      <c r="M71" s="9">
        <f>M68+M69+M70</f>
        <v>42.3</v>
      </c>
      <c r="N71" s="9">
        <f>N68+N69+N70</f>
        <v>20.399999999999999</v>
      </c>
      <c r="O71" s="9">
        <f>O68+O69+O70</f>
        <v>13.2</v>
      </c>
      <c r="P71" s="9">
        <f>P68+P69+P70</f>
        <v>0.1</v>
      </c>
    </row>
    <row r="72" spans="1:16" ht="11.1" customHeight="1">
      <c r="A72" s="25" t="s">
        <v>34</v>
      </c>
      <c r="B72" s="25"/>
      <c r="C72" s="25"/>
      <c r="D72" s="25"/>
      <c r="E72" s="9">
        <f>E66+E71</f>
        <v>40.1</v>
      </c>
      <c r="F72" s="9">
        <f>F66+F71</f>
        <v>43.199999999999996</v>
      </c>
      <c r="G72" s="9">
        <f>G66+G71</f>
        <v>184.29999999999998</v>
      </c>
      <c r="H72" s="9">
        <f>H66+H71</f>
        <v>1327.9</v>
      </c>
      <c r="I72" s="22">
        <f>I66+I71</f>
        <v>30.5</v>
      </c>
      <c r="J72" s="22"/>
      <c r="K72" s="22"/>
      <c r="L72" s="22"/>
      <c r="M72" s="9">
        <f>M66+M71</f>
        <v>447</v>
      </c>
      <c r="N72" s="9">
        <f>N66+N71</f>
        <v>408.19999999999993</v>
      </c>
      <c r="O72" s="9">
        <f>O66+O71</f>
        <v>115.1</v>
      </c>
      <c r="P72" s="9">
        <f>P66+P71</f>
        <v>5.8</v>
      </c>
    </row>
    <row r="73" spans="1:16" ht="11.1" customHeight="1">
      <c r="A73" s="25" t="s">
        <v>35</v>
      </c>
      <c r="B73" s="25"/>
      <c r="C73" s="25"/>
      <c r="D73" s="25"/>
      <c r="E73" s="9">
        <v>40.1</v>
      </c>
      <c r="F73" s="9">
        <v>43.2</v>
      </c>
      <c r="G73" s="9">
        <v>184.3</v>
      </c>
      <c r="H73" s="9">
        <v>1327.9</v>
      </c>
      <c r="I73" s="22">
        <v>30.5</v>
      </c>
      <c r="J73" s="22"/>
      <c r="K73" s="22"/>
      <c r="L73" s="22"/>
      <c r="M73" s="9">
        <v>447</v>
      </c>
      <c r="N73" s="9">
        <v>408.2</v>
      </c>
      <c r="O73" s="9">
        <v>115.1</v>
      </c>
      <c r="P73" s="9">
        <v>5.8</v>
      </c>
    </row>
    <row r="74" spans="1:16" ht="11.1" customHeight="1">
      <c r="E74" s="4" t="s">
        <v>6</v>
      </c>
      <c r="F74" s="29" t="s">
        <v>39</v>
      </c>
      <c r="G74" s="30"/>
      <c r="H74" s="30"/>
      <c r="J74" s="31"/>
      <c r="K74" s="31"/>
    </row>
    <row r="75" spans="1:16" ht="11.1" customHeight="1">
      <c r="D75" s="31" t="s">
        <v>8</v>
      </c>
      <c r="E75" s="31"/>
      <c r="F75" s="1" t="s">
        <v>9</v>
      </c>
      <c r="J75" s="31"/>
      <c r="K75" s="31"/>
    </row>
    <row r="76" spans="1:16" ht="21.95" customHeight="1">
      <c r="A76" s="32" t="s">
        <v>10</v>
      </c>
      <c r="B76" s="32" t="s">
        <v>11</v>
      </c>
      <c r="C76" s="32"/>
      <c r="D76" s="32" t="s">
        <v>12</v>
      </c>
      <c r="E76" s="36" t="s">
        <v>13</v>
      </c>
      <c r="F76" s="36"/>
      <c r="G76" s="36"/>
      <c r="H76" s="32" t="s">
        <v>14</v>
      </c>
      <c r="I76" s="36" t="s">
        <v>15</v>
      </c>
      <c r="J76" s="36"/>
      <c r="K76" s="36"/>
      <c r="L76" s="36"/>
      <c r="M76" s="36" t="s">
        <v>16</v>
      </c>
      <c r="N76" s="36"/>
      <c r="O76" s="36"/>
      <c r="P76" s="36"/>
    </row>
    <row r="77" spans="1:16" ht="21.95" customHeight="1">
      <c r="A77" s="33"/>
      <c r="B77" s="34"/>
      <c r="C77" s="35"/>
      <c r="D77" s="33"/>
      <c r="E77" s="5" t="s">
        <v>17</v>
      </c>
      <c r="F77" s="5" t="s">
        <v>18</v>
      </c>
      <c r="G77" s="5" t="s">
        <v>19</v>
      </c>
      <c r="H77" s="33"/>
      <c r="I77" s="36" t="s">
        <v>20</v>
      </c>
      <c r="J77" s="36"/>
      <c r="K77" s="36"/>
      <c r="L77" s="36"/>
      <c r="M77" s="5" t="s">
        <v>21</v>
      </c>
      <c r="N77" s="5" t="s">
        <v>22</v>
      </c>
      <c r="O77" s="5" t="s">
        <v>23</v>
      </c>
      <c r="P77" s="5" t="s">
        <v>24</v>
      </c>
    </row>
    <row r="78" spans="1:16" ht="11.1" customHeight="1">
      <c r="A78" s="6">
        <v>1</v>
      </c>
      <c r="B78" s="37">
        <v>2</v>
      </c>
      <c r="C78" s="37"/>
      <c r="D78" s="6">
        <v>3</v>
      </c>
      <c r="E78" s="6">
        <v>4</v>
      </c>
      <c r="F78" s="6">
        <v>5</v>
      </c>
      <c r="G78" s="6">
        <v>6</v>
      </c>
      <c r="H78" s="6">
        <v>7</v>
      </c>
      <c r="I78" s="37">
        <v>8</v>
      </c>
      <c r="J78" s="37"/>
      <c r="K78" s="37"/>
      <c r="L78" s="37"/>
      <c r="M78" s="6">
        <v>9</v>
      </c>
      <c r="N78" s="6">
        <v>10</v>
      </c>
      <c r="O78" s="6">
        <v>11</v>
      </c>
      <c r="P78" s="6">
        <v>12</v>
      </c>
    </row>
    <row r="79" spans="1:16" ht="11.1" customHeight="1">
      <c r="A79" s="26" t="s">
        <v>25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</row>
    <row r="80" spans="1:16" ht="11.1" customHeight="1">
      <c r="A80" s="26" t="s">
        <v>26</v>
      </c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</row>
    <row r="81" spans="1:16" ht="26.25" customHeight="1">
      <c r="A81" s="7">
        <v>13.03</v>
      </c>
      <c r="B81" s="21" t="s">
        <v>100</v>
      </c>
      <c r="C81" s="21"/>
      <c r="D81" s="10" t="s">
        <v>37</v>
      </c>
      <c r="E81" s="14">
        <v>4</v>
      </c>
      <c r="F81" s="14">
        <v>8.3000000000000007</v>
      </c>
      <c r="G81" s="14">
        <v>13</v>
      </c>
      <c r="H81" s="14">
        <v>142.9</v>
      </c>
      <c r="I81" s="22">
        <v>9.4</v>
      </c>
      <c r="J81" s="22"/>
      <c r="K81" s="22"/>
      <c r="L81" s="22"/>
      <c r="M81" s="14">
        <v>121.3</v>
      </c>
      <c r="N81" s="14">
        <v>75.2</v>
      </c>
      <c r="O81" s="14">
        <v>23.9</v>
      </c>
      <c r="P81" s="14">
        <v>1.5</v>
      </c>
    </row>
    <row r="82" spans="1:16" ht="24" customHeight="1">
      <c r="A82" s="8">
        <v>347</v>
      </c>
      <c r="B82" s="21" t="s">
        <v>101</v>
      </c>
      <c r="C82" s="21"/>
      <c r="D82" s="8">
        <v>100</v>
      </c>
      <c r="E82" s="14">
        <v>15.1</v>
      </c>
      <c r="F82" s="14">
        <v>11.1</v>
      </c>
      <c r="G82" s="14">
        <v>35.9</v>
      </c>
      <c r="H82" s="14">
        <v>255.3</v>
      </c>
      <c r="I82" s="22">
        <v>2.8</v>
      </c>
      <c r="J82" s="22"/>
      <c r="K82" s="22"/>
      <c r="L82" s="22"/>
      <c r="M82" s="14">
        <v>100.8</v>
      </c>
      <c r="N82" s="14">
        <v>168.2</v>
      </c>
      <c r="O82" s="14">
        <v>30</v>
      </c>
      <c r="P82" s="14">
        <v>1.1000000000000001</v>
      </c>
    </row>
    <row r="83" spans="1:16" ht="27" customHeight="1">
      <c r="A83" s="17" t="s">
        <v>73</v>
      </c>
      <c r="B83" s="23" t="s">
        <v>74</v>
      </c>
      <c r="C83" s="21"/>
      <c r="D83" s="12" t="s">
        <v>44</v>
      </c>
      <c r="E83" s="14">
        <v>4.3</v>
      </c>
      <c r="F83" s="14">
        <v>7.5</v>
      </c>
      <c r="G83" s="14">
        <v>28.5</v>
      </c>
      <c r="H83" s="14">
        <v>199.1</v>
      </c>
      <c r="I83" s="22">
        <v>11.2</v>
      </c>
      <c r="J83" s="22"/>
      <c r="K83" s="22"/>
      <c r="L83" s="22"/>
      <c r="M83" s="14">
        <v>142</v>
      </c>
      <c r="N83" s="14">
        <v>129.80000000000001</v>
      </c>
      <c r="O83" s="14">
        <v>38.6</v>
      </c>
      <c r="P83" s="14">
        <v>2.7</v>
      </c>
    </row>
    <row r="84" spans="1:16" ht="12.75" customHeight="1">
      <c r="A84" s="10"/>
      <c r="B84" s="21" t="s">
        <v>31</v>
      </c>
      <c r="C84" s="21"/>
      <c r="D84" s="8">
        <v>50</v>
      </c>
      <c r="E84" s="14">
        <v>4</v>
      </c>
      <c r="F84" s="14">
        <v>3.2</v>
      </c>
      <c r="G84" s="14">
        <v>13.5</v>
      </c>
      <c r="H84" s="14">
        <v>102.1</v>
      </c>
      <c r="I84" s="22"/>
      <c r="J84" s="22"/>
      <c r="K84" s="22"/>
      <c r="L84" s="22"/>
      <c r="M84" s="14"/>
      <c r="N84" s="14"/>
      <c r="O84" s="14"/>
      <c r="P84" s="14"/>
    </row>
    <row r="85" spans="1:16" ht="11.1" customHeight="1">
      <c r="A85" s="7">
        <v>851.01</v>
      </c>
      <c r="B85" s="21" t="s">
        <v>75</v>
      </c>
      <c r="C85" s="21"/>
      <c r="D85" s="8">
        <v>200</v>
      </c>
      <c r="E85" s="14">
        <v>0.3</v>
      </c>
      <c r="F85" s="14">
        <v>0.1</v>
      </c>
      <c r="G85" s="14">
        <v>26.1</v>
      </c>
      <c r="H85" s="14">
        <v>105.8</v>
      </c>
      <c r="I85" s="22"/>
      <c r="J85" s="22"/>
      <c r="K85" s="22"/>
      <c r="L85" s="22"/>
      <c r="M85" s="14">
        <v>0.7</v>
      </c>
      <c r="N85" s="14"/>
      <c r="O85" s="14"/>
      <c r="P85" s="14">
        <v>0.1</v>
      </c>
    </row>
    <row r="86" spans="1:16" ht="11.1" customHeight="1">
      <c r="A86" s="7">
        <v>875.03</v>
      </c>
      <c r="B86" s="21" t="s">
        <v>27</v>
      </c>
      <c r="C86" s="21"/>
      <c r="D86" s="8">
        <v>60</v>
      </c>
      <c r="E86" s="14">
        <v>1.8</v>
      </c>
      <c r="F86" s="14">
        <v>0.6</v>
      </c>
      <c r="G86" s="14">
        <v>9.6</v>
      </c>
      <c r="H86" s="14">
        <v>45.6</v>
      </c>
      <c r="I86" s="22"/>
      <c r="J86" s="22"/>
      <c r="K86" s="22"/>
      <c r="L86" s="22"/>
      <c r="M86" s="14">
        <v>3.6</v>
      </c>
      <c r="N86" s="14">
        <v>10.8</v>
      </c>
      <c r="O86" s="14">
        <v>2.4</v>
      </c>
      <c r="P86" s="14"/>
    </row>
    <row r="87" spans="1:16" ht="11.1" customHeight="1">
      <c r="A87" s="7">
        <v>876.02</v>
      </c>
      <c r="B87" s="21" t="s">
        <v>28</v>
      </c>
      <c r="C87" s="21"/>
      <c r="D87" s="8">
        <v>40</v>
      </c>
      <c r="E87" s="14">
        <v>1.2</v>
      </c>
      <c r="F87" s="14">
        <v>0.4</v>
      </c>
      <c r="G87" s="14">
        <v>6.4</v>
      </c>
      <c r="H87" s="14">
        <v>30.4</v>
      </c>
      <c r="I87" s="22"/>
      <c r="J87" s="22"/>
      <c r="K87" s="22"/>
      <c r="L87" s="22"/>
      <c r="M87" s="14">
        <v>2.4</v>
      </c>
      <c r="N87" s="14">
        <v>7.2</v>
      </c>
      <c r="O87" s="14">
        <v>1.6</v>
      </c>
      <c r="P87" s="14"/>
    </row>
    <row r="88" spans="1:16" ht="11.1" customHeight="1">
      <c r="A88" s="25" t="s">
        <v>29</v>
      </c>
      <c r="B88" s="25"/>
      <c r="C88" s="25"/>
      <c r="D88" s="25"/>
      <c r="E88" s="9">
        <f>E81+E82+E83+E85+E86+E87</f>
        <v>26.700000000000003</v>
      </c>
      <c r="F88" s="9">
        <f>F81+F82+F83+F85+F86+F87</f>
        <v>28</v>
      </c>
      <c r="G88" s="9">
        <f>G81+G82+G83+G85+G86+G87</f>
        <v>119.5</v>
      </c>
      <c r="H88" s="9">
        <f>H81+H82+H83+H85+H86+H87</f>
        <v>779.1</v>
      </c>
      <c r="I88" s="22">
        <f>I81+I82+I83+I85</f>
        <v>23.4</v>
      </c>
      <c r="J88" s="22"/>
      <c r="K88" s="22"/>
      <c r="L88" s="22"/>
      <c r="M88" s="9">
        <f>M81+M82+M83+M85+M86+M87</f>
        <v>370.8</v>
      </c>
      <c r="N88" s="9">
        <f>N81+N82+N83+N85+N86+N87</f>
        <v>391.2</v>
      </c>
      <c r="O88" s="9">
        <f>O81+O82+O83+O85+O86+O87</f>
        <v>96.5</v>
      </c>
      <c r="P88" s="9">
        <f>P81+P82+P83+P85+P86+P87</f>
        <v>5.4</v>
      </c>
    </row>
    <row r="89" spans="1:16" ht="11.1" customHeight="1">
      <c r="A89" s="26" t="s">
        <v>30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</row>
    <row r="90" spans="1:16" ht="11.1" customHeight="1">
      <c r="A90" s="8">
        <v>573</v>
      </c>
      <c r="B90" s="21" t="s">
        <v>54</v>
      </c>
      <c r="C90" s="21"/>
      <c r="D90" s="8">
        <v>100</v>
      </c>
      <c r="E90" s="9">
        <v>9.6999999999999993</v>
      </c>
      <c r="F90" s="9">
        <v>10.7</v>
      </c>
      <c r="G90" s="9">
        <v>32.799999999999997</v>
      </c>
      <c r="H90" s="9">
        <v>245.3</v>
      </c>
      <c r="I90" s="22">
        <v>0.1</v>
      </c>
      <c r="J90" s="22"/>
      <c r="K90" s="22"/>
      <c r="L90" s="22"/>
      <c r="M90" s="9">
        <v>160.69999999999999</v>
      </c>
      <c r="N90" s="9">
        <v>142.1</v>
      </c>
      <c r="O90" s="9">
        <v>19.899999999999999</v>
      </c>
      <c r="P90" s="9">
        <v>1.1000000000000001</v>
      </c>
    </row>
    <row r="91" spans="1:16" ht="11.1" customHeight="1">
      <c r="A91" s="10"/>
      <c r="B91" s="21" t="s">
        <v>32</v>
      </c>
      <c r="C91" s="21"/>
      <c r="D91" s="8">
        <v>200</v>
      </c>
      <c r="E91" s="9"/>
      <c r="F91" s="9"/>
      <c r="G91" s="9">
        <v>10</v>
      </c>
      <c r="H91" s="9">
        <v>92</v>
      </c>
      <c r="I91" s="22"/>
      <c r="J91" s="22"/>
      <c r="K91" s="22"/>
      <c r="L91" s="22"/>
      <c r="M91" s="9"/>
      <c r="N91" s="9"/>
      <c r="O91" s="9"/>
      <c r="P91" s="9"/>
    </row>
    <row r="92" spans="1:16" ht="11.1" customHeight="1">
      <c r="A92" s="7">
        <v>877.03</v>
      </c>
      <c r="B92" s="21" t="s">
        <v>48</v>
      </c>
      <c r="C92" s="21"/>
      <c r="D92" s="8">
        <v>288</v>
      </c>
      <c r="E92" s="9">
        <v>0.5</v>
      </c>
      <c r="F92" s="9">
        <v>0.5</v>
      </c>
      <c r="G92" s="9">
        <v>11.8</v>
      </c>
      <c r="H92" s="9">
        <v>56.4</v>
      </c>
      <c r="I92" s="22">
        <v>9</v>
      </c>
      <c r="J92" s="22"/>
      <c r="K92" s="22"/>
      <c r="L92" s="22"/>
      <c r="M92" s="9">
        <v>19.2</v>
      </c>
      <c r="N92" s="9">
        <v>13.2</v>
      </c>
      <c r="O92" s="9">
        <v>10.8</v>
      </c>
      <c r="P92" s="9">
        <v>1.2</v>
      </c>
    </row>
    <row r="93" spans="1:16" ht="11.1" customHeight="1">
      <c r="A93" s="25" t="s">
        <v>33</v>
      </c>
      <c r="B93" s="25"/>
      <c r="C93" s="25"/>
      <c r="D93" s="25"/>
      <c r="E93" s="9">
        <f>E90+E91+E92</f>
        <v>10.199999999999999</v>
      </c>
      <c r="F93" s="9">
        <f>F90+F91+F92</f>
        <v>11.2</v>
      </c>
      <c r="G93" s="9">
        <f>G90+G91+G92</f>
        <v>54.599999999999994</v>
      </c>
      <c r="H93" s="9">
        <f>H90+H91+H92</f>
        <v>393.7</v>
      </c>
      <c r="I93" s="22">
        <f>I90+I92</f>
        <v>9.1</v>
      </c>
      <c r="J93" s="22"/>
      <c r="K93" s="22"/>
      <c r="L93" s="22"/>
      <c r="M93" s="9">
        <f>M90+M91+M92</f>
        <v>179.89999999999998</v>
      </c>
      <c r="N93" s="9">
        <f>N90+N91+N92</f>
        <v>155.29999999999998</v>
      </c>
      <c r="O93" s="9">
        <f>O90+O91+O92</f>
        <v>30.7</v>
      </c>
      <c r="P93" s="9">
        <f>P90+P91+P92</f>
        <v>2.2999999999999998</v>
      </c>
    </row>
    <row r="94" spans="1:16" ht="11.1" customHeight="1">
      <c r="A94" s="25" t="s">
        <v>34</v>
      </c>
      <c r="B94" s="25"/>
      <c r="C94" s="25"/>
      <c r="D94" s="25"/>
      <c r="E94" s="9">
        <f>E88+E93</f>
        <v>36.900000000000006</v>
      </c>
      <c r="F94" s="9">
        <f>F88+F93</f>
        <v>39.200000000000003</v>
      </c>
      <c r="G94" s="9">
        <f>G88+G93</f>
        <v>174.1</v>
      </c>
      <c r="H94" s="9">
        <f>H88+H93</f>
        <v>1172.8</v>
      </c>
      <c r="I94" s="22">
        <f>I88+I93</f>
        <v>32.5</v>
      </c>
      <c r="J94" s="22"/>
      <c r="K94" s="22"/>
      <c r="L94" s="22"/>
      <c r="M94" s="9">
        <f>M88+M93</f>
        <v>550.70000000000005</v>
      </c>
      <c r="N94" s="9">
        <f>N88+N93</f>
        <v>546.5</v>
      </c>
      <c r="O94" s="9">
        <f>O88+O93</f>
        <v>127.2</v>
      </c>
      <c r="P94" s="9">
        <f>P88+P93</f>
        <v>7.7</v>
      </c>
    </row>
    <row r="95" spans="1:16" ht="11.1" customHeight="1">
      <c r="A95" s="25" t="s">
        <v>35</v>
      </c>
      <c r="B95" s="25"/>
      <c r="C95" s="25"/>
      <c r="D95" s="25"/>
      <c r="E95" s="9">
        <v>36.9</v>
      </c>
      <c r="F95" s="9">
        <v>39.200000000000003</v>
      </c>
      <c r="G95" s="9">
        <v>174.1</v>
      </c>
      <c r="H95" s="9">
        <v>1172.8</v>
      </c>
      <c r="I95" s="22">
        <v>32.5</v>
      </c>
      <c r="J95" s="22"/>
      <c r="K95" s="22"/>
      <c r="L95" s="22"/>
      <c r="M95" s="9">
        <v>550.70000000000005</v>
      </c>
      <c r="N95" s="9">
        <v>546.5</v>
      </c>
      <c r="O95" s="9">
        <v>127.2</v>
      </c>
      <c r="P95" s="9">
        <v>7.7</v>
      </c>
    </row>
    <row r="96" spans="1:16" ht="11.1" customHeight="1">
      <c r="E96" s="4" t="s">
        <v>6</v>
      </c>
      <c r="F96" s="29" t="s">
        <v>40</v>
      </c>
      <c r="G96" s="30"/>
      <c r="H96" s="30"/>
      <c r="J96" s="31"/>
      <c r="K96" s="31"/>
    </row>
    <row r="97" spans="1:16" ht="11.1" customHeight="1">
      <c r="D97" s="31" t="s">
        <v>8</v>
      </c>
      <c r="E97" s="31"/>
      <c r="F97" s="1" t="s">
        <v>9</v>
      </c>
      <c r="J97" s="31"/>
      <c r="K97" s="31"/>
    </row>
    <row r="98" spans="1:16" ht="21.95" customHeight="1">
      <c r="A98" s="32" t="s">
        <v>10</v>
      </c>
      <c r="B98" s="32" t="s">
        <v>11</v>
      </c>
      <c r="C98" s="32"/>
      <c r="D98" s="32" t="s">
        <v>12</v>
      </c>
      <c r="E98" s="36" t="s">
        <v>13</v>
      </c>
      <c r="F98" s="36"/>
      <c r="G98" s="36"/>
      <c r="H98" s="32" t="s">
        <v>14</v>
      </c>
      <c r="I98" s="36" t="s">
        <v>15</v>
      </c>
      <c r="J98" s="36"/>
      <c r="K98" s="36"/>
      <c r="L98" s="36"/>
      <c r="M98" s="36" t="s">
        <v>16</v>
      </c>
      <c r="N98" s="36"/>
      <c r="O98" s="36"/>
      <c r="P98" s="36"/>
    </row>
    <row r="99" spans="1:16" ht="21.95" customHeight="1">
      <c r="A99" s="33"/>
      <c r="B99" s="34"/>
      <c r="C99" s="35"/>
      <c r="D99" s="33"/>
      <c r="E99" s="5" t="s">
        <v>17</v>
      </c>
      <c r="F99" s="5" t="s">
        <v>18</v>
      </c>
      <c r="G99" s="5" t="s">
        <v>19</v>
      </c>
      <c r="H99" s="33"/>
      <c r="I99" s="36" t="s">
        <v>20</v>
      </c>
      <c r="J99" s="36"/>
      <c r="K99" s="36"/>
      <c r="L99" s="36"/>
      <c r="M99" s="5" t="s">
        <v>21</v>
      </c>
      <c r="N99" s="5" t="s">
        <v>22</v>
      </c>
      <c r="O99" s="5" t="s">
        <v>23</v>
      </c>
      <c r="P99" s="5" t="s">
        <v>24</v>
      </c>
    </row>
    <row r="100" spans="1:16" ht="11.1" customHeight="1">
      <c r="A100" s="6">
        <v>1</v>
      </c>
      <c r="B100" s="37">
        <v>2</v>
      </c>
      <c r="C100" s="37"/>
      <c r="D100" s="6">
        <v>3</v>
      </c>
      <c r="E100" s="6">
        <v>4</v>
      </c>
      <c r="F100" s="6">
        <v>5</v>
      </c>
      <c r="G100" s="6">
        <v>6</v>
      </c>
      <c r="H100" s="6">
        <v>7</v>
      </c>
      <c r="I100" s="37">
        <v>8</v>
      </c>
      <c r="J100" s="37"/>
      <c r="K100" s="37"/>
      <c r="L100" s="37"/>
      <c r="M100" s="6">
        <v>9</v>
      </c>
      <c r="N100" s="6">
        <v>10</v>
      </c>
      <c r="O100" s="6">
        <v>11</v>
      </c>
      <c r="P100" s="6">
        <v>12</v>
      </c>
    </row>
    <row r="101" spans="1:16" ht="11.1" customHeight="1">
      <c r="A101" s="26" t="s">
        <v>25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</row>
    <row r="102" spans="1:16" ht="11.1" customHeight="1">
      <c r="A102" s="26" t="s">
        <v>26</v>
      </c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</row>
    <row r="103" spans="1:16" ht="24" customHeight="1">
      <c r="A103" s="7">
        <v>71.010000000000005</v>
      </c>
      <c r="B103" s="21" t="s">
        <v>102</v>
      </c>
      <c r="C103" s="21"/>
      <c r="D103" s="10" t="s">
        <v>37</v>
      </c>
      <c r="E103" s="14">
        <v>8.6999999999999993</v>
      </c>
      <c r="F103" s="14">
        <v>7.5</v>
      </c>
      <c r="G103" s="14">
        <v>25.3</v>
      </c>
      <c r="H103" s="14">
        <v>192.4</v>
      </c>
      <c r="I103" s="22">
        <v>5.6</v>
      </c>
      <c r="J103" s="22"/>
      <c r="K103" s="22"/>
      <c r="L103" s="22"/>
      <c r="M103" s="14">
        <v>157.5</v>
      </c>
      <c r="N103" s="14">
        <v>115.6</v>
      </c>
      <c r="O103" s="14">
        <v>27.9</v>
      </c>
      <c r="P103" s="14">
        <v>1.4</v>
      </c>
    </row>
    <row r="104" spans="1:16" ht="12" customHeight="1">
      <c r="A104" s="7">
        <v>480</v>
      </c>
      <c r="B104" s="21" t="s">
        <v>76</v>
      </c>
      <c r="C104" s="21"/>
      <c r="D104" s="8">
        <v>100</v>
      </c>
      <c r="E104" s="14">
        <v>8.4</v>
      </c>
      <c r="F104" s="14">
        <v>9.1999999999999993</v>
      </c>
      <c r="G104" s="14">
        <v>26.5</v>
      </c>
      <c r="H104" s="14">
        <v>246.9</v>
      </c>
      <c r="I104" s="22">
        <v>2.1</v>
      </c>
      <c r="J104" s="22"/>
      <c r="K104" s="22"/>
      <c r="L104" s="22"/>
      <c r="M104" s="14">
        <v>134</v>
      </c>
      <c r="N104" s="14">
        <v>138.5</v>
      </c>
      <c r="O104" s="14">
        <v>44.4</v>
      </c>
      <c r="P104" s="14">
        <v>3.1</v>
      </c>
    </row>
    <row r="105" spans="1:16" ht="21.75" customHeight="1">
      <c r="A105" s="7">
        <v>808.03</v>
      </c>
      <c r="B105" s="38" t="s">
        <v>77</v>
      </c>
      <c r="C105" s="39"/>
      <c r="D105" s="8">
        <v>180</v>
      </c>
      <c r="E105" s="14">
        <v>4.3</v>
      </c>
      <c r="F105" s="14">
        <v>7</v>
      </c>
      <c r="G105" s="14">
        <v>14.2</v>
      </c>
      <c r="H105" s="14">
        <v>68.3</v>
      </c>
      <c r="I105" s="40">
        <v>9.3000000000000007</v>
      </c>
      <c r="J105" s="41"/>
      <c r="K105" s="41"/>
      <c r="L105" s="42"/>
      <c r="M105" s="14">
        <v>46.9</v>
      </c>
      <c r="N105" s="14">
        <v>64.7</v>
      </c>
      <c r="O105" s="14">
        <v>12.9</v>
      </c>
      <c r="P105" s="14">
        <v>0.7</v>
      </c>
    </row>
    <row r="106" spans="1:16" ht="11.25" customHeight="1">
      <c r="A106" s="8">
        <v>680</v>
      </c>
      <c r="B106" s="21" t="s">
        <v>49</v>
      </c>
      <c r="C106" s="21"/>
      <c r="D106" s="8">
        <v>90</v>
      </c>
      <c r="E106" s="14">
        <v>5.9</v>
      </c>
      <c r="F106" s="14">
        <v>5.5</v>
      </c>
      <c r="G106" s="14">
        <v>32.700000000000003</v>
      </c>
      <c r="H106" s="14">
        <v>271.3</v>
      </c>
      <c r="I106" s="22">
        <v>3.2</v>
      </c>
      <c r="J106" s="22"/>
      <c r="K106" s="22"/>
      <c r="L106" s="22"/>
      <c r="M106" s="14">
        <v>16.8</v>
      </c>
      <c r="N106" s="14">
        <v>18</v>
      </c>
      <c r="O106" s="14">
        <v>12</v>
      </c>
      <c r="P106" s="14">
        <v>0.7</v>
      </c>
    </row>
    <row r="107" spans="1:16" ht="24.75" customHeight="1">
      <c r="A107" s="7">
        <v>853.01</v>
      </c>
      <c r="B107" s="21" t="s">
        <v>78</v>
      </c>
      <c r="C107" s="21"/>
      <c r="D107" s="8">
        <v>200</v>
      </c>
      <c r="E107" s="14">
        <v>0.4</v>
      </c>
      <c r="F107" s="14">
        <v>0.1</v>
      </c>
      <c r="G107" s="14">
        <v>18.7</v>
      </c>
      <c r="H107" s="14">
        <v>77.599999999999994</v>
      </c>
      <c r="I107" s="22">
        <v>2.8</v>
      </c>
      <c r="J107" s="22"/>
      <c r="K107" s="22"/>
      <c r="L107" s="22"/>
      <c r="M107" s="14">
        <v>7.5</v>
      </c>
      <c r="N107" s="14">
        <v>13.8</v>
      </c>
      <c r="O107" s="14">
        <v>3.5</v>
      </c>
      <c r="P107" s="14">
        <v>0.3</v>
      </c>
    </row>
    <row r="108" spans="1:16" ht="11.1" customHeight="1">
      <c r="A108" s="7">
        <v>875.03</v>
      </c>
      <c r="B108" s="21" t="s">
        <v>27</v>
      </c>
      <c r="C108" s="21"/>
      <c r="D108" s="8">
        <v>60</v>
      </c>
      <c r="E108" s="14">
        <v>1.8</v>
      </c>
      <c r="F108" s="14">
        <v>0.6</v>
      </c>
      <c r="G108" s="14">
        <v>9.6</v>
      </c>
      <c r="H108" s="14">
        <v>45.6</v>
      </c>
      <c r="I108" s="22"/>
      <c r="J108" s="22"/>
      <c r="K108" s="22"/>
      <c r="L108" s="22"/>
      <c r="M108" s="14">
        <v>3.6</v>
      </c>
      <c r="N108" s="14">
        <v>10.8</v>
      </c>
      <c r="O108" s="14">
        <v>2.4</v>
      </c>
      <c r="P108" s="14"/>
    </row>
    <row r="109" spans="1:16" ht="11.1" customHeight="1">
      <c r="A109" s="7">
        <v>876.02</v>
      </c>
      <c r="B109" s="21" t="s">
        <v>28</v>
      </c>
      <c r="C109" s="21"/>
      <c r="D109" s="8">
        <v>40</v>
      </c>
      <c r="E109" s="14">
        <v>1.2</v>
      </c>
      <c r="F109" s="14">
        <v>0.4</v>
      </c>
      <c r="G109" s="14">
        <v>6.4</v>
      </c>
      <c r="H109" s="14">
        <v>30.4</v>
      </c>
      <c r="I109" s="22"/>
      <c r="J109" s="22"/>
      <c r="K109" s="22"/>
      <c r="L109" s="22"/>
      <c r="M109" s="14">
        <v>2.4</v>
      </c>
      <c r="N109" s="14">
        <v>7.2</v>
      </c>
      <c r="O109" s="14">
        <v>1.6</v>
      </c>
      <c r="P109" s="14"/>
    </row>
    <row r="110" spans="1:16" ht="11.1" customHeight="1">
      <c r="A110" s="7">
        <v>876.02</v>
      </c>
      <c r="B110" s="21" t="s">
        <v>28</v>
      </c>
      <c r="C110" s="21"/>
      <c r="D110" s="8">
        <v>40</v>
      </c>
      <c r="E110" s="13">
        <v>1.2</v>
      </c>
      <c r="F110" s="13">
        <v>0.4</v>
      </c>
      <c r="G110" s="13">
        <v>6.4</v>
      </c>
      <c r="H110" s="13">
        <v>30.4</v>
      </c>
      <c r="I110" s="22"/>
      <c r="J110" s="22"/>
      <c r="K110" s="22"/>
      <c r="L110" s="22"/>
      <c r="M110" s="13">
        <v>2.4</v>
      </c>
      <c r="N110" s="13">
        <v>7.2</v>
      </c>
      <c r="O110" s="13">
        <v>1.6</v>
      </c>
      <c r="P110" s="13"/>
    </row>
    <row r="111" spans="1:16" ht="11.1" customHeight="1">
      <c r="A111" s="25" t="s">
        <v>29</v>
      </c>
      <c r="B111" s="25"/>
      <c r="C111" s="25"/>
      <c r="D111" s="25"/>
      <c r="E111" s="9">
        <f>E103+E104+E105+E108+E109+E110+E106</f>
        <v>31.5</v>
      </c>
      <c r="F111" s="13">
        <f>F103+F104+F105+F108+F109+F110+F106</f>
        <v>30.599999999999998</v>
      </c>
      <c r="G111" s="13">
        <f>G103+G104+G105+G108+G109+G110+G106</f>
        <v>121.10000000000001</v>
      </c>
      <c r="H111" s="13">
        <f>H103+H104+H105+H108+H109+H110+H106</f>
        <v>885.3</v>
      </c>
      <c r="I111" s="22">
        <f>I103+I104+I105+I108+I106</f>
        <v>20.2</v>
      </c>
      <c r="J111" s="22"/>
      <c r="K111" s="22"/>
      <c r="L111" s="22"/>
      <c r="M111" s="13">
        <f>M103+M104+M105+M108+M109+M110+M106</f>
        <v>363.59999999999997</v>
      </c>
      <c r="N111" s="13">
        <f>N103+N104+N105+N108+N109+N110+N106</f>
        <v>362</v>
      </c>
      <c r="O111" s="13">
        <f>O103+O104+O105+O108+O109+O110+O106</f>
        <v>102.8</v>
      </c>
      <c r="P111" s="13">
        <f>P103+P104+P105+P108+P109+P110+P106</f>
        <v>5.9</v>
      </c>
    </row>
    <row r="112" spans="1:16" ht="11.1" customHeight="1">
      <c r="A112" s="26" t="s">
        <v>30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</row>
    <row r="113" spans="1:16" ht="11.1" customHeight="1">
      <c r="A113" s="7">
        <v>612.02</v>
      </c>
      <c r="B113" s="21" t="s">
        <v>79</v>
      </c>
      <c r="C113" s="21"/>
      <c r="D113" s="8">
        <v>75</v>
      </c>
      <c r="E113" s="9">
        <v>10</v>
      </c>
      <c r="F113" s="9">
        <v>13.2</v>
      </c>
      <c r="G113" s="9">
        <v>38.1</v>
      </c>
      <c r="H113" s="9">
        <v>257.2</v>
      </c>
      <c r="I113" s="22">
        <v>0.2</v>
      </c>
      <c r="J113" s="22"/>
      <c r="K113" s="22"/>
      <c r="L113" s="22"/>
      <c r="M113" s="9">
        <v>126.4</v>
      </c>
      <c r="N113" s="9">
        <v>130.4</v>
      </c>
      <c r="O113" s="9">
        <v>17.5</v>
      </c>
      <c r="P113" s="9">
        <v>1.9</v>
      </c>
    </row>
    <row r="114" spans="1:16" ht="11.1" customHeight="1">
      <c r="A114" s="10"/>
      <c r="B114" s="21" t="s">
        <v>51</v>
      </c>
      <c r="C114" s="21"/>
      <c r="D114" s="8">
        <v>200</v>
      </c>
      <c r="E114" s="9"/>
      <c r="F114" s="9"/>
      <c r="G114" s="9">
        <v>10</v>
      </c>
      <c r="H114" s="9">
        <v>92</v>
      </c>
      <c r="I114" s="22"/>
      <c r="J114" s="22"/>
      <c r="K114" s="22"/>
      <c r="L114" s="22"/>
      <c r="M114" s="9"/>
      <c r="N114" s="9"/>
      <c r="O114" s="9"/>
      <c r="P114" s="9"/>
    </row>
    <row r="115" spans="1:16" ht="11.1" customHeight="1">
      <c r="A115" s="8">
        <v>877.02</v>
      </c>
      <c r="B115" s="21" t="s">
        <v>53</v>
      </c>
      <c r="C115" s="21"/>
      <c r="D115" s="8">
        <v>235</v>
      </c>
      <c r="E115" s="9">
        <v>1</v>
      </c>
      <c r="F115" s="9">
        <v>0.2</v>
      </c>
      <c r="G115" s="9">
        <v>9</v>
      </c>
      <c r="H115" s="9">
        <v>45.6</v>
      </c>
      <c r="I115" s="22">
        <v>9</v>
      </c>
      <c r="J115" s="22"/>
      <c r="K115" s="22"/>
      <c r="L115" s="22"/>
      <c r="M115" s="9">
        <v>42</v>
      </c>
      <c r="N115" s="9">
        <v>20.399999999999999</v>
      </c>
      <c r="O115" s="9">
        <v>13.2</v>
      </c>
      <c r="P115" s="9">
        <v>0.1</v>
      </c>
    </row>
    <row r="116" spans="1:16" ht="11.1" customHeight="1">
      <c r="A116" s="25" t="s">
        <v>33</v>
      </c>
      <c r="B116" s="25"/>
      <c r="C116" s="25"/>
      <c r="D116" s="25"/>
      <c r="E116" s="9">
        <f>E113+E114+E115</f>
        <v>11</v>
      </c>
      <c r="F116" s="9">
        <f>F113+F114+F115</f>
        <v>13.399999999999999</v>
      </c>
      <c r="G116" s="9">
        <f>G113+G114+G115</f>
        <v>57.1</v>
      </c>
      <c r="H116" s="9">
        <f>H113+H114+H115</f>
        <v>394.8</v>
      </c>
      <c r="I116" s="22">
        <f>I115+I113</f>
        <v>9.1999999999999993</v>
      </c>
      <c r="J116" s="22"/>
      <c r="K116" s="22"/>
      <c r="L116" s="22"/>
      <c r="M116" s="9">
        <f>M113+M114+M115</f>
        <v>168.4</v>
      </c>
      <c r="N116" s="9">
        <f>N113+N114+N115</f>
        <v>150.80000000000001</v>
      </c>
      <c r="O116" s="9">
        <f>O113+O114+O115</f>
        <v>30.7</v>
      </c>
      <c r="P116" s="9">
        <f>P113+P114+P115</f>
        <v>2</v>
      </c>
    </row>
    <row r="117" spans="1:16" ht="11.1" customHeight="1">
      <c r="A117" s="25" t="s">
        <v>34</v>
      </c>
      <c r="B117" s="25"/>
      <c r="C117" s="25"/>
      <c r="D117" s="25"/>
      <c r="E117" s="9">
        <f>E111+E116</f>
        <v>42.5</v>
      </c>
      <c r="F117" s="9">
        <f>F111+F116</f>
        <v>44</v>
      </c>
      <c r="G117" s="9">
        <f>G111+G116</f>
        <v>178.20000000000002</v>
      </c>
      <c r="H117" s="9">
        <f>H111+H116</f>
        <v>1280.0999999999999</v>
      </c>
      <c r="I117" s="22">
        <f>I111+I116</f>
        <v>29.4</v>
      </c>
      <c r="J117" s="22"/>
      <c r="K117" s="22"/>
      <c r="L117" s="22"/>
      <c r="M117" s="9">
        <f>M111+M116</f>
        <v>532</v>
      </c>
      <c r="N117" s="9">
        <f>N111+N116</f>
        <v>512.79999999999995</v>
      </c>
      <c r="O117" s="9">
        <f>O111+O116</f>
        <v>133.5</v>
      </c>
      <c r="P117" s="9">
        <f>P111+P116</f>
        <v>7.9</v>
      </c>
    </row>
    <row r="118" spans="1:16" ht="11.1" customHeight="1">
      <c r="A118" s="25" t="s">
        <v>35</v>
      </c>
      <c r="B118" s="25"/>
      <c r="C118" s="25"/>
      <c r="D118" s="25"/>
      <c r="E118" s="9">
        <v>42.5</v>
      </c>
      <c r="F118" s="9">
        <v>44</v>
      </c>
      <c r="G118" s="9">
        <v>178.2</v>
      </c>
      <c r="H118" s="9">
        <v>1280.0999999999999</v>
      </c>
      <c r="I118" s="22">
        <v>29.4</v>
      </c>
      <c r="J118" s="22"/>
      <c r="K118" s="22"/>
      <c r="L118" s="22"/>
      <c r="M118" s="9">
        <v>532</v>
      </c>
      <c r="N118" s="9">
        <v>512.79999999999995</v>
      </c>
      <c r="O118" s="9">
        <v>133.5</v>
      </c>
      <c r="P118" s="9">
        <v>7.9</v>
      </c>
    </row>
    <row r="119" spans="1:16" ht="11.1" customHeight="1">
      <c r="E119" s="4" t="s">
        <v>6</v>
      </c>
      <c r="F119" s="29" t="s">
        <v>7</v>
      </c>
      <c r="G119" s="30"/>
      <c r="H119" s="30"/>
      <c r="J119" s="31"/>
      <c r="K119" s="31"/>
    </row>
    <row r="120" spans="1:16" ht="11.1" customHeight="1">
      <c r="D120" s="31" t="s">
        <v>8</v>
      </c>
      <c r="E120" s="31"/>
      <c r="F120" s="1" t="s">
        <v>42</v>
      </c>
      <c r="J120" s="31"/>
      <c r="K120" s="31"/>
    </row>
    <row r="121" spans="1:16" ht="21.95" customHeight="1">
      <c r="A121" s="32" t="s">
        <v>10</v>
      </c>
      <c r="B121" s="32" t="s">
        <v>11</v>
      </c>
      <c r="C121" s="32"/>
      <c r="D121" s="32" t="s">
        <v>12</v>
      </c>
      <c r="E121" s="36" t="s">
        <v>13</v>
      </c>
      <c r="F121" s="36"/>
      <c r="G121" s="36"/>
      <c r="H121" s="32" t="s">
        <v>14</v>
      </c>
      <c r="I121" s="36" t="s">
        <v>15</v>
      </c>
      <c r="J121" s="36"/>
      <c r="K121" s="36"/>
      <c r="L121" s="36"/>
      <c r="M121" s="36" t="s">
        <v>16</v>
      </c>
      <c r="N121" s="36"/>
      <c r="O121" s="36"/>
      <c r="P121" s="36"/>
    </row>
    <row r="122" spans="1:16" ht="21.95" customHeight="1">
      <c r="A122" s="33"/>
      <c r="B122" s="34"/>
      <c r="C122" s="35"/>
      <c r="D122" s="33"/>
      <c r="E122" s="5" t="s">
        <v>17</v>
      </c>
      <c r="F122" s="5" t="s">
        <v>18</v>
      </c>
      <c r="G122" s="5" t="s">
        <v>19</v>
      </c>
      <c r="H122" s="33"/>
      <c r="I122" s="36" t="s">
        <v>20</v>
      </c>
      <c r="J122" s="36"/>
      <c r="K122" s="36"/>
      <c r="L122" s="36"/>
      <c r="M122" s="5" t="s">
        <v>21</v>
      </c>
      <c r="N122" s="5" t="s">
        <v>22</v>
      </c>
      <c r="O122" s="5" t="s">
        <v>23</v>
      </c>
      <c r="P122" s="5" t="s">
        <v>24</v>
      </c>
    </row>
    <row r="123" spans="1:16" ht="11.1" customHeight="1">
      <c r="A123" s="6">
        <v>1</v>
      </c>
      <c r="B123" s="37">
        <v>2</v>
      </c>
      <c r="C123" s="37"/>
      <c r="D123" s="6">
        <v>3</v>
      </c>
      <c r="E123" s="6">
        <v>4</v>
      </c>
      <c r="F123" s="6">
        <v>5</v>
      </c>
      <c r="G123" s="6">
        <v>6</v>
      </c>
      <c r="H123" s="6">
        <v>7</v>
      </c>
      <c r="I123" s="37">
        <v>8</v>
      </c>
      <c r="J123" s="37"/>
      <c r="K123" s="37"/>
      <c r="L123" s="37"/>
      <c r="M123" s="6">
        <v>9</v>
      </c>
      <c r="N123" s="6">
        <v>10</v>
      </c>
      <c r="O123" s="6">
        <v>11</v>
      </c>
      <c r="P123" s="6">
        <v>12</v>
      </c>
    </row>
    <row r="124" spans="1:16" ht="11.1" customHeight="1">
      <c r="A124" s="26" t="s">
        <v>25</v>
      </c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</row>
    <row r="125" spans="1:16" ht="11.1" customHeight="1">
      <c r="A125" s="26" t="s">
        <v>26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</row>
    <row r="126" spans="1:16" ht="21.95" customHeight="1">
      <c r="A126" s="8">
        <v>57</v>
      </c>
      <c r="B126" s="21" t="s">
        <v>103</v>
      </c>
      <c r="C126" s="21"/>
      <c r="D126" s="10" t="s">
        <v>37</v>
      </c>
      <c r="E126" s="14">
        <v>4.2</v>
      </c>
      <c r="F126" s="14">
        <v>8.4</v>
      </c>
      <c r="G126" s="14">
        <v>12.2</v>
      </c>
      <c r="H126" s="14">
        <v>122.7</v>
      </c>
      <c r="I126" s="22">
        <v>13.1</v>
      </c>
      <c r="J126" s="22"/>
      <c r="K126" s="22"/>
      <c r="L126" s="22"/>
      <c r="M126" s="14">
        <v>144.19999999999999</v>
      </c>
      <c r="N126" s="14">
        <v>80.400000000000006</v>
      </c>
      <c r="O126" s="14">
        <v>28.8</v>
      </c>
      <c r="P126" s="14">
        <v>1.1000000000000001</v>
      </c>
    </row>
    <row r="127" spans="1:16" ht="25.5" customHeight="1">
      <c r="A127" s="19" t="s">
        <v>80</v>
      </c>
      <c r="B127" s="23" t="s">
        <v>104</v>
      </c>
      <c r="C127" s="21"/>
      <c r="D127" s="20" t="s">
        <v>81</v>
      </c>
      <c r="E127" s="14">
        <v>19.100000000000001</v>
      </c>
      <c r="F127" s="14">
        <v>17.899999999999999</v>
      </c>
      <c r="G127" s="14">
        <v>46.9</v>
      </c>
      <c r="H127" s="14">
        <v>396.2</v>
      </c>
      <c r="I127" s="22">
        <v>3.1</v>
      </c>
      <c r="J127" s="22"/>
      <c r="K127" s="22"/>
      <c r="L127" s="22"/>
      <c r="M127" s="14">
        <v>224.1</v>
      </c>
      <c r="N127" s="14">
        <v>293.2</v>
      </c>
      <c r="O127" s="14">
        <v>54.5</v>
      </c>
      <c r="P127" s="14">
        <v>3.6</v>
      </c>
    </row>
    <row r="128" spans="1:16" ht="11.25" customHeight="1">
      <c r="A128" s="7">
        <v>877.04</v>
      </c>
      <c r="B128" s="21" t="s">
        <v>105</v>
      </c>
      <c r="C128" s="21"/>
      <c r="D128" s="8">
        <v>120</v>
      </c>
      <c r="E128" s="14">
        <v>1</v>
      </c>
      <c r="F128" s="14">
        <v>0.3</v>
      </c>
      <c r="G128" s="14">
        <v>27.4</v>
      </c>
      <c r="H128" s="14">
        <v>119.5</v>
      </c>
      <c r="I128" s="22">
        <v>9.6999999999999993</v>
      </c>
      <c r="J128" s="22"/>
      <c r="K128" s="22"/>
      <c r="L128" s="22"/>
      <c r="M128" s="14">
        <v>42.3</v>
      </c>
      <c r="N128" s="14">
        <v>21.3</v>
      </c>
      <c r="O128" s="14">
        <v>13.8</v>
      </c>
      <c r="P128" s="14">
        <v>0.2</v>
      </c>
    </row>
    <row r="129" spans="1:16" ht="11.1" customHeight="1">
      <c r="A129" s="7">
        <v>856.01</v>
      </c>
      <c r="B129" s="21" t="s">
        <v>82</v>
      </c>
      <c r="C129" s="21"/>
      <c r="D129" s="8">
        <v>200</v>
      </c>
      <c r="E129" s="14">
        <v>0.1</v>
      </c>
      <c r="F129" s="14">
        <v>0.1</v>
      </c>
      <c r="G129" s="14">
        <v>26.4</v>
      </c>
      <c r="H129" s="14">
        <v>107.5</v>
      </c>
      <c r="I129" s="22">
        <v>2.5</v>
      </c>
      <c r="J129" s="22"/>
      <c r="K129" s="22"/>
      <c r="L129" s="22"/>
      <c r="M129" s="14">
        <v>4.7</v>
      </c>
      <c r="N129" s="14">
        <v>2.8</v>
      </c>
      <c r="O129" s="14">
        <v>2.2999999999999998</v>
      </c>
      <c r="P129" s="14">
        <v>0.6</v>
      </c>
    </row>
    <row r="130" spans="1:16" ht="11.1" customHeight="1">
      <c r="A130" s="7">
        <v>875.03</v>
      </c>
      <c r="B130" s="21" t="s">
        <v>27</v>
      </c>
      <c r="C130" s="21"/>
      <c r="D130" s="8">
        <v>60</v>
      </c>
      <c r="E130" s="14">
        <v>1.8</v>
      </c>
      <c r="F130" s="14">
        <v>0.6</v>
      </c>
      <c r="G130" s="14">
        <v>9.6</v>
      </c>
      <c r="H130" s="14">
        <v>45.6</v>
      </c>
      <c r="I130" s="22"/>
      <c r="J130" s="22"/>
      <c r="K130" s="22"/>
      <c r="L130" s="22"/>
      <c r="M130" s="14">
        <v>3.6</v>
      </c>
      <c r="N130" s="14">
        <v>10.8</v>
      </c>
      <c r="O130" s="14">
        <v>2.4</v>
      </c>
      <c r="P130" s="14"/>
    </row>
    <row r="131" spans="1:16" ht="11.1" customHeight="1">
      <c r="A131" s="7">
        <v>876.02</v>
      </c>
      <c r="B131" s="21" t="s">
        <v>28</v>
      </c>
      <c r="C131" s="21"/>
      <c r="D131" s="8">
        <v>40</v>
      </c>
      <c r="E131" s="14">
        <v>1.2</v>
      </c>
      <c r="F131" s="14">
        <v>0.4</v>
      </c>
      <c r="G131" s="14">
        <v>6.4</v>
      </c>
      <c r="H131" s="14">
        <v>30.4</v>
      </c>
      <c r="I131" s="22"/>
      <c r="J131" s="22"/>
      <c r="K131" s="22"/>
      <c r="L131" s="22"/>
      <c r="M131" s="14">
        <v>2.4</v>
      </c>
      <c r="N131" s="14">
        <v>7.2</v>
      </c>
      <c r="O131" s="14">
        <v>1.6</v>
      </c>
      <c r="P131" s="14"/>
    </row>
    <row r="132" spans="1:16" ht="11.1" customHeight="1">
      <c r="A132" s="25" t="s">
        <v>29</v>
      </c>
      <c r="B132" s="25"/>
      <c r="C132" s="25"/>
      <c r="D132" s="25"/>
      <c r="E132" s="9">
        <f>E126+E127+E128+E129+E130+E131</f>
        <v>27.400000000000002</v>
      </c>
      <c r="F132" s="14">
        <f>F126+F127+F128+F129+F130+F131</f>
        <v>27.7</v>
      </c>
      <c r="G132" s="14">
        <f>G126+G127+G128+G129+G130+G131</f>
        <v>128.9</v>
      </c>
      <c r="H132" s="14">
        <f>H126+H127+H128+H129+H130+H131</f>
        <v>821.9</v>
      </c>
      <c r="I132" s="22">
        <f>I126+I127+I128+I129</f>
        <v>28.4</v>
      </c>
      <c r="J132" s="22"/>
      <c r="K132" s="22"/>
      <c r="L132" s="22"/>
      <c r="M132" s="14">
        <f>M126+M127+M128+M129+M130+M131</f>
        <v>421.29999999999995</v>
      </c>
      <c r="N132" s="14">
        <f>N126+N127+N128+N129+N130+N131</f>
        <v>415.70000000000005</v>
      </c>
      <c r="O132" s="14">
        <f>O126+O127+O128+O129+O130+O131</f>
        <v>103.39999999999999</v>
      </c>
      <c r="P132" s="14">
        <f>P126+P127+P128+P129+P130+P131</f>
        <v>5.5</v>
      </c>
    </row>
    <row r="133" spans="1:16" ht="11.1" customHeight="1">
      <c r="A133" s="26" t="s">
        <v>30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</row>
    <row r="134" spans="1:16" ht="11.1" customHeight="1">
      <c r="A134" s="7">
        <v>576.04999999999995</v>
      </c>
      <c r="B134" s="21" t="s">
        <v>50</v>
      </c>
      <c r="C134" s="21"/>
      <c r="D134" s="8">
        <v>80</v>
      </c>
      <c r="E134" s="9">
        <v>5.5</v>
      </c>
      <c r="F134" s="9">
        <v>8.1</v>
      </c>
      <c r="G134" s="9">
        <v>20.5</v>
      </c>
      <c r="H134" s="9">
        <v>210</v>
      </c>
      <c r="I134" s="22"/>
      <c r="J134" s="22"/>
      <c r="K134" s="22"/>
      <c r="L134" s="22"/>
      <c r="M134" s="9"/>
      <c r="N134" s="9"/>
      <c r="O134" s="9"/>
      <c r="P134" s="9"/>
    </row>
    <row r="135" spans="1:16" ht="11.1" customHeight="1">
      <c r="A135" s="10"/>
      <c r="B135" s="21" t="s">
        <v>51</v>
      </c>
      <c r="C135" s="21"/>
      <c r="D135" s="8">
        <v>200</v>
      </c>
      <c r="E135" s="9"/>
      <c r="F135" s="9"/>
      <c r="G135" s="9">
        <v>10</v>
      </c>
      <c r="H135" s="9">
        <v>92</v>
      </c>
      <c r="I135" s="22"/>
      <c r="J135" s="22"/>
      <c r="K135" s="22"/>
      <c r="L135" s="22"/>
      <c r="M135" s="9"/>
      <c r="N135" s="9"/>
      <c r="O135" s="9"/>
      <c r="P135" s="9"/>
    </row>
    <row r="136" spans="1:16" ht="11.1" customHeight="1">
      <c r="A136" s="7">
        <v>877.03</v>
      </c>
      <c r="B136" s="21" t="s">
        <v>48</v>
      </c>
      <c r="C136" s="21"/>
      <c r="D136" s="8">
        <v>256</v>
      </c>
      <c r="E136" s="9">
        <v>0.5</v>
      </c>
      <c r="F136" s="9">
        <v>0.5</v>
      </c>
      <c r="G136" s="9">
        <v>11.8</v>
      </c>
      <c r="H136" s="9">
        <v>56.4</v>
      </c>
      <c r="I136" s="22">
        <v>9</v>
      </c>
      <c r="J136" s="22"/>
      <c r="K136" s="22"/>
      <c r="L136" s="22"/>
      <c r="M136" s="9">
        <v>19.2</v>
      </c>
      <c r="N136" s="9">
        <v>13.2</v>
      </c>
      <c r="O136" s="9">
        <v>10.8</v>
      </c>
      <c r="P136" s="9">
        <v>0.9</v>
      </c>
    </row>
    <row r="137" spans="1:16" ht="11.1" customHeight="1">
      <c r="A137" s="25" t="s">
        <v>33</v>
      </c>
      <c r="B137" s="25"/>
      <c r="C137" s="25"/>
      <c r="D137" s="25"/>
      <c r="E137" s="9">
        <f>E134+E135+E136</f>
        <v>6</v>
      </c>
      <c r="F137" s="9">
        <f>F134+F135+F136</f>
        <v>8.6</v>
      </c>
      <c r="G137" s="9">
        <f>G134+G135+G136</f>
        <v>42.3</v>
      </c>
      <c r="H137" s="9">
        <f>H134+H135+H136</f>
        <v>358.4</v>
      </c>
      <c r="I137" s="22">
        <f>I136</f>
        <v>9</v>
      </c>
      <c r="J137" s="22"/>
      <c r="K137" s="22"/>
      <c r="L137" s="22"/>
      <c r="M137" s="9">
        <f>M134+M135+M136</f>
        <v>19.2</v>
      </c>
      <c r="N137" s="9">
        <f>N134+N135+N136</f>
        <v>13.2</v>
      </c>
      <c r="O137" s="9">
        <f>O134+O135+O136</f>
        <v>10.8</v>
      </c>
      <c r="P137" s="9">
        <f>P134+P135+P136</f>
        <v>0.9</v>
      </c>
    </row>
    <row r="138" spans="1:16" ht="11.1" customHeight="1">
      <c r="A138" s="25" t="s">
        <v>34</v>
      </c>
      <c r="B138" s="25"/>
      <c r="C138" s="25"/>
      <c r="D138" s="25"/>
      <c r="E138" s="9">
        <f>E132+E137</f>
        <v>33.400000000000006</v>
      </c>
      <c r="F138" s="9">
        <f>F132+F137</f>
        <v>36.299999999999997</v>
      </c>
      <c r="G138" s="9">
        <f>G132+G137</f>
        <v>171.2</v>
      </c>
      <c r="H138" s="9">
        <f>H132+H137</f>
        <v>1180.3</v>
      </c>
      <c r="I138" s="22">
        <f>I132+I137</f>
        <v>37.4</v>
      </c>
      <c r="J138" s="22"/>
      <c r="K138" s="22"/>
      <c r="L138" s="22"/>
      <c r="M138" s="9">
        <f>M132+M137</f>
        <v>440.49999999999994</v>
      </c>
      <c r="N138" s="9">
        <f>N132+N137</f>
        <v>428.90000000000003</v>
      </c>
      <c r="O138" s="9">
        <f>O132+O137</f>
        <v>114.19999999999999</v>
      </c>
      <c r="P138" s="9">
        <f>P132+P137</f>
        <v>6.4</v>
      </c>
    </row>
    <row r="139" spans="1:16" ht="11.1" customHeight="1">
      <c r="A139" s="25" t="s">
        <v>35</v>
      </c>
      <c r="B139" s="25"/>
      <c r="C139" s="25"/>
      <c r="D139" s="25"/>
      <c r="E139" s="9">
        <v>33.4</v>
      </c>
      <c r="F139" s="9">
        <v>36.299999999999997</v>
      </c>
      <c r="G139" s="9">
        <v>171.2</v>
      </c>
      <c r="H139" s="9">
        <v>1180.3</v>
      </c>
      <c r="I139" s="22">
        <v>37.4</v>
      </c>
      <c r="J139" s="22"/>
      <c r="K139" s="22"/>
      <c r="L139" s="22"/>
      <c r="M139" s="9">
        <v>440.5</v>
      </c>
      <c r="N139" s="9">
        <v>428.9</v>
      </c>
      <c r="O139" s="9">
        <v>114.2</v>
      </c>
      <c r="P139" s="9">
        <v>6.4</v>
      </c>
    </row>
    <row r="140" spans="1:16" ht="11.1" customHeight="1">
      <c r="E140" s="4" t="s">
        <v>6</v>
      </c>
      <c r="F140" s="29" t="s">
        <v>36</v>
      </c>
      <c r="G140" s="30"/>
      <c r="H140" s="30"/>
      <c r="J140" s="31"/>
      <c r="K140" s="31"/>
    </row>
    <row r="141" spans="1:16" ht="11.1" customHeight="1">
      <c r="D141" s="31" t="s">
        <v>8</v>
      </c>
      <c r="E141" s="31"/>
      <c r="F141" s="1" t="s">
        <v>42</v>
      </c>
      <c r="J141" s="31"/>
      <c r="K141" s="31"/>
    </row>
    <row r="142" spans="1:16" ht="21.95" customHeight="1">
      <c r="A142" s="32" t="s">
        <v>10</v>
      </c>
      <c r="B142" s="32" t="s">
        <v>11</v>
      </c>
      <c r="C142" s="32"/>
      <c r="D142" s="32" t="s">
        <v>12</v>
      </c>
      <c r="E142" s="36" t="s">
        <v>13</v>
      </c>
      <c r="F142" s="36"/>
      <c r="G142" s="36"/>
      <c r="H142" s="32" t="s">
        <v>14</v>
      </c>
      <c r="I142" s="36" t="s">
        <v>15</v>
      </c>
      <c r="J142" s="36"/>
      <c r="K142" s="36"/>
      <c r="L142" s="36"/>
      <c r="M142" s="36" t="s">
        <v>16</v>
      </c>
      <c r="N142" s="36"/>
      <c r="O142" s="36"/>
      <c r="P142" s="36"/>
    </row>
    <row r="143" spans="1:16" ht="21.95" customHeight="1">
      <c r="A143" s="33"/>
      <c r="B143" s="34"/>
      <c r="C143" s="35"/>
      <c r="D143" s="33"/>
      <c r="E143" s="5" t="s">
        <v>17</v>
      </c>
      <c r="F143" s="5" t="s">
        <v>18</v>
      </c>
      <c r="G143" s="5" t="s">
        <v>19</v>
      </c>
      <c r="H143" s="33"/>
      <c r="I143" s="36" t="s">
        <v>20</v>
      </c>
      <c r="J143" s="36"/>
      <c r="K143" s="36"/>
      <c r="L143" s="36"/>
      <c r="M143" s="5" t="s">
        <v>21</v>
      </c>
      <c r="N143" s="5" t="s">
        <v>22</v>
      </c>
      <c r="O143" s="5" t="s">
        <v>23</v>
      </c>
      <c r="P143" s="5" t="s">
        <v>24</v>
      </c>
    </row>
    <row r="144" spans="1:16" ht="11.1" customHeight="1">
      <c r="A144" s="6">
        <v>1</v>
      </c>
      <c r="B144" s="37">
        <v>2</v>
      </c>
      <c r="C144" s="37"/>
      <c r="D144" s="6">
        <v>3</v>
      </c>
      <c r="E144" s="6">
        <v>4</v>
      </c>
      <c r="F144" s="6">
        <v>5</v>
      </c>
      <c r="G144" s="6">
        <v>6</v>
      </c>
      <c r="H144" s="6">
        <v>7</v>
      </c>
      <c r="I144" s="37">
        <v>8</v>
      </c>
      <c r="J144" s="37"/>
      <c r="K144" s="37"/>
      <c r="L144" s="37"/>
      <c r="M144" s="6">
        <v>9</v>
      </c>
      <c r="N144" s="6">
        <v>10</v>
      </c>
      <c r="O144" s="6">
        <v>11</v>
      </c>
      <c r="P144" s="6">
        <v>12</v>
      </c>
    </row>
    <row r="145" spans="1:16" ht="11.1" customHeight="1">
      <c r="A145" s="26" t="s">
        <v>25</v>
      </c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</row>
    <row r="146" spans="1:16" ht="11.1" customHeight="1">
      <c r="A146" s="26" t="s">
        <v>26</v>
      </c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</row>
    <row r="147" spans="1:16" ht="37.5" customHeight="1">
      <c r="A147" s="7">
        <v>25.03</v>
      </c>
      <c r="B147" s="21" t="s">
        <v>98</v>
      </c>
      <c r="C147" s="21"/>
      <c r="D147" s="10" t="s">
        <v>37</v>
      </c>
      <c r="E147" s="14">
        <v>4.4000000000000004</v>
      </c>
      <c r="F147" s="14">
        <v>8.5</v>
      </c>
      <c r="G147" s="14">
        <v>17.3</v>
      </c>
      <c r="H147" s="14">
        <v>144.19999999999999</v>
      </c>
      <c r="I147" s="22">
        <v>7</v>
      </c>
      <c r="J147" s="22"/>
      <c r="K147" s="22"/>
      <c r="L147" s="22"/>
      <c r="M147" s="14">
        <v>106.6</v>
      </c>
      <c r="N147" s="14">
        <v>75.7</v>
      </c>
      <c r="O147" s="14">
        <v>20.2</v>
      </c>
      <c r="P147" s="14">
        <v>0.8</v>
      </c>
    </row>
    <row r="148" spans="1:16" ht="24" customHeight="1">
      <c r="A148" s="8">
        <v>265</v>
      </c>
      <c r="B148" s="21" t="s">
        <v>83</v>
      </c>
      <c r="C148" s="21"/>
      <c r="D148" s="8">
        <v>100</v>
      </c>
      <c r="E148" s="14">
        <v>13.2</v>
      </c>
      <c r="F148" s="14">
        <v>8.6999999999999993</v>
      </c>
      <c r="G148" s="14">
        <v>26.3</v>
      </c>
      <c r="H148" s="14">
        <v>288.3</v>
      </c>
      <c r="I148" s="22">
        <v>1.2</v>
      </c>
      <c r="J148" s="22"/>
      <c r="K148" s="22"/>
      <c r="L148" s="22"/>
      <c r="M148" s="14">
        <v>158.5</v>
      </c>
      <c r="N148" s="14">
        <v>195.1</v>
      </c>
      <c r="O148" s="14">
        <v>25.1</v>
      </c>
      <c r="P148" s="14">
        <v>1.1000000000000001</v>
      </c>
    </row>
    <row r="149" spans="1:16" ht="10.5" customHeight="1">
      <c r="A149" s="7">
        <v>790.05</v>
      </c>
      <c r="B149" s="21" t="s">
        <v>84</v>
      </c>
      <c r="C149" s="21"/>
      <c r="D149" s="8">
        <v>180</v>
      </c>
      <c r="E149" s="14">
        <v>6.6</v>
      </c>
      <c r="F149" s="14">
        <v>6.9</v>
      </c>
      <c r="G149" s="14">
        <v>30.4</v>
      </c>
      <c r="H149" s="14">
        <v>183.7</v>
      </c>
      <c r="I149" s="22"/>
      <c r="J149" s="22"/>
      <c r="K149" s="22"/>
      <c r="L149" s="22"/>
      <c r="M149" s="14">
        <v>108.2</v>
      </c>
      <c r="N149" s="14">
        <v>103.1</v>
      </c>
      <c r="O149" s="14">
        <v>23.3</v>
      </c>
      <c r="P149" s="14">
        <v>1.6</v>
      </c>
    </row>
    <row r="150" spans="1:16" ht="10.5" customHeight="1">
      <c r="A150" s="8">
        <v>877</v>
      </c>
      <c r="B150" s="21" t="s">
        <v>52</v>
      </c>
      <c r="C150" s="21"/>
      <c r="D150" s="8">
        <v>145</v>
      </c>
      <c r="E150" s="14">
        <v>0.6</v>
      </c>
      <c r="F150" s="14">
        <v>1.4</v>
      </c>
      <c r="G150" s="14">
        <v>17.3</v>
      </c>
      <c r="H150" s="14">
        <v>138</v>
      </c>
      <c r="I150" s="22">
        <v>5.5</v>
      </c>
      <c r="J150" s="22"/>
      <c r="K150" s="22"/>
      <c r="L150" s="22"/>
      <c r="M150" s="14">
        <v>29.3</v>
      </c>
      <c r="N150" s="14">
        <v>24.2</v>
      </c>
      <c r="O150" s="14">
        <v>18.2</v>
      </c>
      <c r="P150" s="14">
        <v>2.2999999999999998</v>
      </c>
    </row>
    <row r="151" spans="1:16" ht="11.1" customHeight="1">
      <c r="A151" s="7">
        <v>846.01</v>
      </c>
      <c r="B151" s="21" t="s">
        <v>67</v>
      </c>
      <c r="C151" s="21"/>
      <c r="D151" s="8">
        <v>200</v>
      </c>
      <c r="E151" s="14">
        <v>0.3</v>
      </c>
      <c r="F151" s="14">
        <v>1.4</v>
      </c>
      <c r="G151" s="14">
        <v>25.4</v>
      </c>
      <c r="H151" s="14">
        <v>116.3</v>
      </c>
      <c r="I151" s="22">
        <v>10.6</v>
      </c>
      <c r="J151" s="22"/>
      <c r="K151" s="22"/>
      <c r="L151" s="22"/>
      <c r="M151" s="14">
        <v>6.2</v>
      </c>
      <c r="N151" s="14">
        <v>2.2999999999999998</v>
      </c>
      <c r="O151" s="14">
        <v>7.5</v>
      </c>
      <c r="P151" s="14">
        <v>0.4</v>
      </c>
    </row>
    <row r="152" spans="1:16" ht="11.1" customHeight="1">
      <c r="A152" s="7">
        <v>875.03</v>
      </c>
      <c r="B152" s="21" t="s">
        <v>27</v>
      </c>
      <c r="C152" s="21"/>
      <c r="D152" s="8">
        <v>60</v>
      </c>
      <c r="E152" s="14">
        <v>1.8</v>
      </c>
      <c r="F152" s="14">
        <v>0.6</v>
      </c>
      <c r="G152" s="14">
        <v>9.6</v>
      </c>
      <c r="H152" s="14">
        <v>45.6</v>
      </c>
      <c r="I152" s="22"/>
      <c r="J152" s="22"/>
      <c r="K152" s="22"/>
      <c r="L152" s="22"/>
      <c r="M152" s="14">
        <v>3.6</v>
      </c>
      <c r="N152" s="14">
        <v>10.8</v>
      </c>
      <c r="O152" s="14">
        <v>2.4</v>
      </c>
      <c r="P152" s="14"/>
    </row>
    <row r="153" spans="1:16" ht="11.1" customHeight="1">
      <c r="A153" s="7">
        <v>876.02</v>
      </c>
      <c r="B153" s="21" t="s">
        <v>28</v>
      </c>
      <c r="C153" s="21"/>
      <c r="D153" s="8">
        <v>40</v>
      </c>
      <c r="E153" s="14">
        <v>1.2</v>
      </c>
      <c r="F153" s="14">
        <v>0.4</v>
      </c>
      <c r="G153" s="14">
        <v>6.4</v>
      </c>
      <c r="H153" s="14">
        <v>30.4</v>
      </c>
      <c r="I153" s="22"/>
      <c r="J153" s="22"/>
      <c r="K153" s="22"/>
      <c r="L153" s="22"/>
      <c r="M153" s="14">
        <v>2.4</v>
      </c>
      <c r="N153" s="14">
        <v>7.2</v>
      </c>
      <c r="O153" s="14">
        <v>1.6</v>
      </c>
      <c r="P153" s="14"/>
    </row>
    <row r="154" spans="1:16" ht="11.1" customHeight="1">
      <c r="A154" s="25" t="s">
        <v>29</v>
      </c>
      <c r="B154" s="25"/>
      <c r="C154" s="25"/>
      <c r="D154" s="25"/>
      <c r="E154" s="9">
        <f>E147+E148+E149+E151+E152+E153</f>
        <v>27.500000000000004</v>
      </c>
      <c r="F154" s="9">
        <f>F147+F148+F149+F151+F152+F153</f>
        <v>26.5</v>
      </c>
      <c r="G154" s="9">
        <f>G147+G148+G149+G151+G152+G153</f>
        <v>115.4</v>
      </c>
      <c r="H154" s="9">
        <f>H147+H148+H149+H151+H152+H153</f>
        <v>808.5</v>
      </c>
      <c r="I154" s="22">
        <f>I147+I148+I149+I151</f>
        <v>18.799999999999997</v>
      </c>
      <c r="J154" s="22"/>
      <c r="K154" s="22"/>
      <c r="L154" s="22"/>
      <c r="M154" s="9">
        <f>M147+M148+M149+M151+M152+M153</f>
        <v>385.5</v>
      </c>
      <c r="N154" s="9">
        <f>N147+N148+N149+N151+N152+N153</f>
        <v>394.2</v>
      </c>
      <c r="O154" s="9">
        <f>O147+O148+O149+O151+O152+O153</f>
        <v>80.099999999999994</v>
      </c>
      <c r="P154" s="9">
        <f>P147+P148+P149+P151+P152+P153</f>
        <v>3.9</v>
      </c>
    </row>
    <row r="155" spans="1:16" ht="11.1" customHeight="1">
      <c r="A155" s="26" t="s">
        <v>30</v>
      </c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</row>
    <row r="156" spans="1:16" ht="11.1" customHeight="1">
      <c r="A156" s="7">
        <v>685</v>
      </c>
      <c r="B156" s="21" t="s">
        <v>68</v>
      </c>
      <c r="C156" s="21"/>
      <c r="D156" s="8">
        <v>100</v>
      </c>
      <c r="E156" s="9">
        <v>7.3</v>
      </c>
      <c r="F156" s="9">
        <v>11.2</v>
      </c>
      <c r="G156" s="9">
        <v>40.9</v>
      </c>
      <c r="H156" s="9">
        <v>283.10000000000002</v>
      </c>
      <c r="I156" s="22"/>
      <c r="J156" s="22"/>
      <c r="K156" s="22"/>
      <c r="L156" s="22"/>
      <c r="M156" s="9">
        <v>0.3</v>
      </c>
      <c r="N156" s="9"/>
      <c r="O156" s="9"/>
      <c r="P156" s="9"/>
    </row>
    <row r="157" spans="1:16" ht="11.1" customHeight="1">
      <c r="A157" s="10"/>
      <c r="B157" s="21" t="s">
        <v>32</v>
      </c>
      <c r="C157" s="21"/>
      <c r="D157" s="8">
        <v>200</v>
      </c>
      <c r="E157" s="9"/>
      <c r="F157" s="9"/>
      <c r="G157" s="9">
        <v>10</v>
      </c>
      <c r="H157" s="9">
        <v>92</v>
      </c>
      <c r="I157" s="22"/>
      <c r="J157" s="22"/>
      <c r="K157" s="22"/>
      <c r="L157" s="22"/>
      <c r="M157" s="9"/>
      <c r="N157" s="9"/>
      <c r="O157" s="9"/>
      <c r="P157" s="9"/>
    </row>
    <row r="158" spans="1:16" ht="11.1" customHeight="1">
      <c r="A158" s="8">
        <v>877.02</v>
      </c>
      <c r="B158" s="21" t="s">
        <v>53</v>
      </c>
      <c r="C158" s="21"/>
      <c r="D158" s="8">
        <v>260</v>
      </c>
      <c r="E158" s="9">
        <v>1</v>
      </c>
      <c r="F158" s="9">
        <v>0.2</v>
      </c>
      <c r="G158" s="9">
        <v>9</v>
      </c>
      <c r="H158" s="9">
        <v>45.6</v>
      </c>
      <c r="I158" s="22">
        <v>9</v>
      </c>
      <c r="J158" s="22"/>
      <c r="K158" s="22"/>
      <c r="L158" s="22"/>
      <c r="M158" s="9">
        <v>42</v>
      </c>
      <c r="N158" s="9">
        <v>20.399999999999999</v>
      </c>
      <c r="O158" s="9">
        <v>13.2</v>
      </c>
      <c r="P158" s="9">
        <v>0.1</v>
      </c>
    </row>
    <row r="159" spans="1:16" ht="11.1" customHeight="1">
      <c r="A159" s="25" t="s">
        <v>33</v>
      </c>
      <c r="B159" s="25"/>
      <c r="C159" s="25"/>
      <c r="D159" s="25"/>
      <c r="E159" s="9">
        <f>E156+E157+E158</f>
        <v>8.3000000000000007</v>
      </c>
      <c r="F159" s="9">
        <f>F156+F157+F158</f>
        <v>11.399999999999999</v>
      </c>
      <c r="G159" s="9">
        <f>G156+G157+G158</f>
        <v>59.9</v>
      </c>
      <c r="H159" s="9">
        <f>H156+H157+H158</f>
        <v>420.70000000000005</v>
      </c>
      <c r="I159" s="22">
        <f>I158</f>
        <v>9</v>
      </c>
      <c r="J159" s="22"/>
      <c r="K159" s="22"/>
      <c r="L159" s="22"/>
      <c r="M159" s="9">
        <f>M156+M157+M158</f>
        <v>42.3</v>
      </c>
      <c r="N159" s="9">
        <f>N156+N157+N158</f>
        <v>20.399999999999999</v>
      </c>
      <c r="O159" s="9">
        <f>O156+O157+O158</f>
        <v>13.2</v>
      </c>
      <c r="P159" s="9">
        <f>P156+P157+P158</f>
        <v>0.1</v>
      </c>
    </row>
    <row r="160" spans="1:16" ht="11.1" customHeight="1">
      <c r="A160" s="25" t="s">
        <v>34</v>
      </c>
      <c r="B160" s="25"/>
      <c r="C160" s="25"/>
      <c r="D160" s="25"/>
      <c r="E160" s="9">
        <f>E154+E159</f>
        <v>35.800000000000004</v>
      </c>
      <c r="F160" s="9">
        <f>F154+F159</f>
        <v>37.9</v>
      </c>
      <c r="G160" s="9">
        <f>G154+G159</f>
        <v>175.3</v>
      </c>
      <c r="H160" s="9">
        <f>H154+H159</f>
        <v>1229.2</v>
      </c>
      <c r="I160" s="22">
        <f>I154+I159</f>
        <v>27.799999999999997</v>
      </c>
      <c r="J160" s="22"/>
      <c r="K160" s="22"/>
      <c r="L160" s="22"/>
      <c r="M160" s="9">
        <f>M154+M159</f>
        <v>427.8</v>
      </c>
      <c r="N160" s="9">
        <f>N154+N159</f>
        <v>414.59999999999997</v>
      </c>
      <c r="O160" s="9">
        <f>O154+O159</f>
        <v>93.3</v>
      </c>
      <c r="P160" s="9">
        <f>P154+P159</f>
        <v>4</v>
      </c>
    </row>
    <row r="161" spans="1:16" ht="11.1" customHeight="1">
      <c r="A161" s="25" t="s">
        <v>35</v>
      </c>
      <c r="B161" s="25"/>
      <c r="C161" s="25"/>
      <c r="D161" s="25"/>
      <c r="E161" s="9">
        <v>35.799999999999997</v>
      </c>
      <c r="F161" s="9">
        <v>37.9</v>
      </c>
      <c r="G161" s="9">
        <v>175.3</v>
      </c>
      <c r="H161" s="9">
        <v>1229.2</v>
      </c>
      <c r="I161" s="22">
        <v>27.8</v>
      </c>
      <c r="J161" s="22"/>
      <c r="K161" s="22"/>
      <c r="L161" s="22"/>
      <c r="M161" s="9">
        <v>427.8</v>
      </c>
      <c r="N161" s="9">
        <v>414.6</v>
      </c>
      <c r="O161" s="9">
        <v>93.3</v>
      </c>
      <c r="P161" s="9">
        <v>4</v>
      </c>
    </row>
    <row r="162" spans="1:16" ht="11.1" customHeight="1">
      <c r="E162" s="4" t="s">
        <v>6</v>
      </c>
      <c r="F162" s="29" t="s">
        <v>38</v>
      </c>
      <c r="G162" s="30"/>
      <c r="H162" s="30"/>
      <c r="J162" s="31"/>
      <c r="K162" s="31"/>
    </row>
    <row r="163" spans="1:16" ht="11.1" customHeight="1">
      <c r="D163" s="31" t="s">
        <v>8</v>
      </c>
      <c r="E163" s="31"/>
      <c r="F163" s="1" t="s">
        <v>42</v>
      </c>
      <c r="J163" s="31"/>
      <c r="K163" s="31"/>
    </row>
    <row r="164" spans="1:16" ht="21.95" customHeight="1">
      <c r="A164" s="32" t="s">
        <v>10</v>
      </c>
      <c r="B164" s="32" t="s">
        <v>11</v>
      </c>
      <c r="C164" s="32"/>
      <c r="D164" s="32" t="s">
        <v>12</v>
      </c>
      <c r="E164" s="36" t="s">
        <v>13</v>
      </c>
      <c r="F164" s="36"/>
      <c r="G164" s="36"/>
      <c r="H164" s="32" t="s">
        <v>14</v>
      </c>
      <c r="I164" s="36" t="s">
        <v>15</v>
      </c>
      <c r="J164" s="36"/>
      <c r="K164" s="36"/>
      <c r="L164" s="36"/>
      <c r="M164" s="36" t="s">
        <v>16</v>
      </c>
      <c r="N164" s="36"/>
      <c r="O164" s="36"/>
      <c r="P164" s="36"/>
    </row>
    <row r="165" spans="1:16" ht="21.95" customHeight="1">
      <c r="A165" s="33"/>
      <c r="B165" s="34"/>
      <c r="C165" s="35"/>
      <c r="D165" s="33"/>
      <c r="E165" s="5" t="s">
        <v>17</v>
      </c>
      <c r="F165" s="5" t="s">
        <v>18</v>
      </c>
      <c r="G165" s="5" t="s">
        <v>19</v>
      </c>
      <c r="H165" s="33"/>
      <c r="I165" s="36" t="s">
        <v>20</v>
      </c>
      <c r="J165" s="36"/>
      <c r="K165" s="36"/>
      <c r="L165" s="36"/>
      <c r="M165" s="5" t="s">
        <v>21</v>
      </c>
      <c r="N165" s="5" t="s">
        <v>22</v>
      </c>
      <c r="O165" s="5" t="s">
        <v>23</v>
      </c>
      <c r="P165" s="5" t="s">
        <v>24</v>
      </c>
    </row>
    <row r="166" spans="1:16" ht="11.1" customHeight="1">
      <c r="A166" s="6">
        <v>1</v>
      </c>
      <c r="B166" s="37">
        <v>2</v>
      </c>
      <c r="C166" s="37"/>
      <c r="D166" s="6">
        <v>3</v>
      </c>
      <c r="E166" s="6">
        <v>4</v>
      </c>
      <c r="F166" s="6">
        <v>5</v>
      </c>
      <c r="G166" s="6">
        <v>6</v>
      </c>
      <c r="H166" s="6">
        <v>7</v>
      </c>
      <c r="I166" s="37">
        <v>8</v>
      </c>
      <c r="J166" s="37"/>
      <c r="K166" s="37"/>
      <c r="L166" s="37"/>
      <c r="M166" s="6">
        <v>9</v>
      </c>
      <c r="N166" s="6">
        <v>10</v>
      </c>
      <c r="O166" s="6">
        <v>11</v>
      </c>
      <c r="P166" s="6">
        <v>12</v>
      </c>
    </row>
    <row r="167" spans="1:16" ht="11.1" customHeight="1">
      <c r="A167" s="26" t="s">
        <v>25</v>
      </c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</row>
    <row r="168" spans="1:16" ht="11.1" customHeight="1">
      <c r="A168" s="26" t="s">
        <v>26</v>
      </c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</row>
    <row r="169" spans="1:16" ht="23.25" customHeight="1">
      <c r="A169" s="7">
        <v>36.03</v>
      </c>
      <c r="B169" s="21" t="s">
        <v>99</v>
      </c>
      <c r="C169" s="21"/>
      <c r="D169" s="8">
        <v>250</v>
      </c>
      <c r="E169" s="14">
        <v>8.4</v>
      </c>
      <c r="F169" s="14">
        <v>8.9</v>
      </c>
      <c r="G169" s="14">
        <v>15.7</v>
      </c>
      <c r="H169" s="14">
        <v>176.9</v>
      </c>
      <c r="I169" s="22">
        <v>2.1</v>
      </c>
      <c r="J169" s="22"/>
      <c r="K169" s="22"/>
      <c r="L169" s="22"/>
      <c r="M169" s="14">
        <v>172.6</v>
      </c>
      <c r="N169" s="14">
        <v>81.599999999999994</v>
      </c>
      <c r="O169" s="14">
        <v>19.8</v>
      </c>
      <c r="P169" s="14">
        <v>1.3</v>
      </c>
    </row>
    <row r="170" spans="1:16" ht="26.25" customHeight="1">
      <c r="A170" s="7">
        <v>447.04</v>
      </c>
      <c r="B170" s="21" t="s">
        <v>85</v>
      </c>
      <c r="C170" s="21"/>
      <c r="D170" s="10" t="s">
        <v>63</v>
      </c>
      <c r="E170" s="14">
        <v>10.199999999999999</v>
      </c>
      <c r="F170" s="14">
        <v>10.7</v>
      </c>
      <c r="G170" s="14">
        <v>38.1</v>
      </c>
      <c r="H170" s="14">
        <v>348.8</v>
      </c>
      <c r="I170" s="22">
        <v>1.1000000000000001</v>
      </c>
      <c r="J170" s="22"/>
      <c r="K170" s="22"/>
      <c r="L170" s="22"/>
      <c r="M170" s="14">
        <v>93.9</v>
      </c>
      <c r="N170" s="14">
        <v>158.1</v>
      </c>
      <c r="O170" s="14">
        <v>23.9</v>
      </c>
      <c r="P170" s="14">
        <v>1.4</v>
      </c>
    </row>
    <row r="171" spans="1:16" ht="12.75" customHeight="1">
      <c r="A171" s="8">
        <v>711</v>
      </c>
      <c r="B171" s="21" t="s">
        <v>86</v>
      </c>
      <c r="C171" s="21"/>
      <c r="D171" s="8">
        <v>180</v>
      </c>
      <c r="E171" s="14">
        <v>8.4</v>
      </c>
      <c r="F171" s="14">
        <v>7.7</v>
      </c>
      <c r="G171" s="14">
        <v>17.3</v>
      </c>
      <c r="H171" s="14">
        <v>142.30000000000001</v>
      </c>
      <c r="I171" s="22"/>
      <c r="J171" s="22"/>
      <c r="K171" s="22"/>
      <c r="L171" s="22"/>
      <c r="M171" s="14">
        <v>53.5</v>
      </c>
      <c r="N171" s="14">
        <v>121.4</v>
      </c>
      <c r="O171" s="14">
        <v>41.5</v>
      </c>
      <c r="P171" s="14">
        <v>3.2</v>
      </c>
    </row>
    <row r="172" spans="1:16" ht="12" customHeight="1">
      <c r="A172" s="7">
        <v>877.04</v>
      </c>
      <c r="B172" s="21" t="s">
        <v>105</v>
      </c>
      <c r="C172" s="21"/>
      <c r="D172" s="8">
        <v>120</v>
      </c>
      <c r="E172" s="14">
        <v>1</v>
      </c>
      <c r="F172" s="14">
        <v>0.3</v>
      </c>
      <c r="G172" s="14">
        <v>27.4</v>
      </c>
      <c r="H172" s="14">
        <v>119.5</v>
      </c>
      <c r="I172" s="22">
        <v>9.6999999999999993</v>
      </c>
      <c r="J172" s="22"/>
      <c r="K172" s="22"/>
      <c r="L172" s="22"/>
      <c r="M172" s="14">
        <v>42.3</v>
      </c>
      <c r="N172" s="14">
        <v>21.3</v>
      </c>
      <c r="O172" s="14">
        <v>13.8</v>
      </c>
      <c r="P172" s="14">
        <v>0.2</v>
      </c>
    </row>
    <row r="173" spans="1:16" ht="11.1" customHeight="1">
      <c r="A173" s="7">
        <v>834.01</v>
      </c>
      <c r="B173" s="21" t="s">
        <v>41</v>
      </c>
      <c r="C173" s="21"/>
      <c r="D173" s="8">
        <v>200</v>
      </c>
      <c r="E173" s="14"/>
      <c r="F173" s="14"/>
      <c r="G173" s="14">
        <v>19.399999999999999</v>
      </c>
      <c r="H173" s="14">
        <v>78</v>
      </c>
      <c r="I173" s="22">
        <v>15.1</v>
      </c>
      <c r="J173" s="22"/>
      <c r="K173" s="22"/>
      <c r="L173" s="22"/>
      <c r="M173" s="14"/>
      <c r="N173" s="14"/>
      <c r="O173" s="14"/>
      <c r="P173" s="14"/>
    </row>
    <row r="174" spans="1:16" ht="11.1" customHeight="1">
      <c r="A174" s="7">
        <v>875.03</v>
      </c>
      <c r="B174" s="21" t="s">
        <v>27</v>
      </c>
      <c r="C174" s="21"/>
      <c r="D174" s="8">
        <v>60</v>
      </c>
      <c r="E174" s="14">
        <v>1.8</v>
      </c>
      <c r="F174" s="14">
        <v>0.6</v>
      </c>
      <c r="G174" s="14">
        <v>9.6</v>
      </c>
      <c r="H174" s="14">
        <v>45.6</v>
      </c>
      <c r="I174" s="22"/>
      <c r="J174" s="22"/>
      <c r="K174" s="22"/>
      <c r="L174" s="22"/>
      <c r="M174" s="14">
        <v>3.6</v>
      </c>
      <c r="N174" s="14">
        <v>10.8</v>
      </c>
      <c r="O174" s="14">
        <v>2.4</v>
      </c>
      <c r="P174" s="14"/>
    </row>
    <row r="175" spans="1:16" ht="11.1" customHeight="1">
      <c r="A175" s="7">
        <v>876.02</v>
      </c>
      <c r="B175" s="21" t="s">
        <v>28</v>
      </c>
      <c r="C175" s="21"/>
      <c r="D175" s="8">
        <v>40</v>
      </c>
      <c r="E175" s="14">
        <v>1.2</v>
      </c>
      <c r="F175" s="14">
        <v>0.4</v>
      </c>
      <c r="G175" s="14">
        <v>6.4</v>
      </c>
      <c r="H175" s="14">
        <v>30.4</v>
      </c>
      <c r="I175" s="22"/>
      <c r="J175" s="22"/>
      <c r="K175" s="22"/>
      <c r="L175" s="22"/>
      <c r="M175" s="14">
        <v>2.4</v>
      </c>
      <c r="N175" s="14">
        <v>7.2</v>
      </c>
      <c r="O175" s="14">
        <v>1.6</v>
      </c>
      <c r="P175" s="14"/>
    </row>
    <row r="176" spans="1:16" ht="11.1" customHeight="1">
      <c r="A176" s="25" t="s">
        <v>29</v>
      </c>
      <c r="B176" s="25"/>
      <c r="C176" s="25"/>
      <c r="D176" s="25"/>
      <c r="E176" s="9">
        <f>E169+E170+E171+E173+E174+E175+E172</f>
        <v>31</v>
      </c>
      <c r="F176" s="13">
        <f>F169+F170+F171+F173+F174+F175+F172</f>
        <v>28.6</v>
      </c>
      <c r="G176" s="13">
        <f>G169+G170+G171+G173+G174+G175+G172</f>
        <v>133.9</v>
      </c>
      <c r="H176" s="13">
        <f>H169+H170+H171+H173+H174+H175+H172</f>
        <v>941.5</v>
      </c>
      <c r="I176" s="22">
        <f>I169+I170+I171+I173</f>
        <v>18.3</v>
      </c>
      <c r="J176" s="22"/>
      <c r="K176" s="22"/>
      <c r="L176" s="22"/>
      <c r="M176" s="13">
        <f>M169+M170+M171+M173+M174+M175+M172</f>
        <v>368.3</v>
      </c>
      <c r="N176" s="13">
        <f>N169+N170+N171+N173+N174+N175+N172</f>
        <v>400.40000000000003</v>
      </c>
      <c r="O176" s="13">
        <f>O169+O170+O171+O173+O174+O175+O172</f>
        <v>103</v>
      </c>
      <c r="P176" s="13">
        <f>P169+P170+P171+P173+P174+P175+P172</f>
        <v>6.1000000000000005</v>
      </c>
    </row>
    <row r="177" spans="1:16" ht="11.1" customHeight="1">
      <c r="A177" s="26" t="s">
        <v>30</v>
      </c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</row>
    <row r="178" spans="1:16" ht="11.1" customHeight="1">
      <c r="A178" s="8">
        <v>621</v>
      </c>
      <c r="B178" s="21" t="s">
        <v>91</v>
      </c>
      <c r="C178" s="21"/>
      <c r="D178" s="8">
        <v>100</v>
      </c>
      <c r="E178" s="9">
        <v>10.1</v>
      </c>
      <c r="F178" s="9">
        <v>10.5</v>
      </c>
      <c r="G178" s="9">
        <v>31.7</v>
      </c>
      <c r="H178" s="9">
        <v>230.3</v>
      </c>
      <c r="I178" s="22">
        <v>0.1</v>
      </c>
      <c r="J178" s="22"/>
      <c r="K178" s="22"/>
      <c r="L178" s="22"/>
      <c r="M178" s="9">
        <v>123.7</v>
      </c>
      <c r="N178" s="9">
        <v>129.5</v>
      </c>
      <c r="O178" s="9">
        <v>34.1</v>
      </c>
      <c r="P178" s="9">
        <v>0.9</v>
      </c>
    </row>
    <row r="179" spans="1:16" ht="11.1" customHeight="1">
      <c r="A179" s="10"/>
      <c r="B179" s="21" t="s">
        <v>51</v>
      </c>
      <c r="C179" s="21"/>
      <c r="D179" s="8">
        <v>200</v>
      </c>
      <c r="E179" s="9"/>
      <c r="F179" s="9"/>
      <c r="G179" s="9">
        <v>10</v>
      </c>
      <c r="H179" s="9">
        <v>92</v>
      </c>
      <c r="I179" s="22"/>
      <c r="J179" s="22"/>
      <c r="K179" s="22"/>
      <c r="L179" s="22"/>
      <c r="M179" s="9"/>
      <c r="N179" s="9"/>
      <c r="O179" s="9"/>
      <c r="P179" s="9"/>
    </row>
    <row r="180" spans="1:16" ht="11.1" customHeight="1">
      <c r="A180" s="7">
        <v>877</v>
      </c>
      <c r="B180" s="21" t="s">
        <v>52</v>
      </c>
      <c r="C180" s="21"/>
      <c r="D180" s="8">
        <v>208</v>
      </c>
      <c r="E180" s="9">
        <v>0.5</v>
      </c>
      <c r="F180" s="9">
        <v>0.5</v>
      </c>
      <c r="G180" s="9">
        <v>11.8</v>
      </c>
      <c r="H180" s="9">
        <v>56.4</v>
      </c>
      <c r="I180" s="22">
        <v>9</v>
      </c>
      <c r="J180" s="22"/>
      <c r="K180" s="22"/>
      <c r="L180" s="22"/>
      <c r="M180" s="9">
        <v>19.2</v>
      </c>
      <c r="N180" s="9">
        <v>13.2</v>
      </c>
      <c r="O180" s="9">
        <v>10.8</v>
      </c>
      <c r="P180" s="9">
        <v>0.9</v>
      </c>
    </row>
    <row r="181" spans="1:16" ht="11.1" customHeight="1">
      <c r="A181" s="25" t="s">
        <v>33</v>
      </c>
      <c r="B181" s="25"/>
      <c r="C181" s="25"/>
      <c r="D181" s="25"/>
      <c r="E181" s="9">
        <f>E178+E179+E180</f>
        <v>10.6</v>
      </c>
      <c r="F181" s="9">
        <f>F178+F179+F180</f>
        <v>11</v>
      </c>
      <c r="G181" s="9">
        <f>G178+G179+G180</f>
        <v>53.5</v>
      </c>
      <c r="H181" s="9">
        <f>H178+H179+H180</f>
        <v>378.7</v>
      </c>
      <c r="I181" s="22">
        <f>I178+I180</f>
        <v>9.1</v>
      </c>
      <c r="J181" s="22"/>
      <c r="K181" s="22"/>
      <c r="L181" s="22"/>
      <c r="M181" s="9">
        <f>M178+M179+M180</f>
        <v>142.9</v>
      </c>
      <c r="N181" s="9">
        <f>N178+N179+N180</f>
        <v>142.69999999999999</v>
      </c>
      <c r="O181" s="9">
        <f>O178+O179+O180</f>
        <v>44.900000000000006</v>
      </c>
      <c r="P181" s="9">
        <f>P178+P179+P180</f>
        <v>1.8</v>
      </c>
    </row>
    <row r="182" spans="1:16" ht="11.1" customHeight="1">
      <c r="A182" s="25" t="s">
        <v>34</v>
      </c>
      <c r="B182" s="25"/>
      <c r="C182" s="25"/>
      <c r="D182" s="25"/>
      <c r="E182" s="9">
        <f>E176+E181</f>
        <v>41.6</v>
      </c>
      <c r="F182" s="9">
        <f>F176+F181</f>
        <v>39.6</v>
      </c>
      <c r="G182" s="9">
        <f>G176+G181</f>
        <v>187.4</v>
      </c>
      <c r="H182" s="9">
        <f>H176+H181</f>
        <v>1320.2</v>
      </c>
      <c r="I182" s="22">
        <f>I176+I181</f>
        <v>27.4</v>
      </c>
      <c r="J182" s="22"/>
      <c r="K182" s="22"/>
      <c r="L182" s="22"/>
      <c r="M182" s="9">
        <f>M176+M181</f>
        <v>511.20000000000005</v>
      </c>
      <c r="N182" s="9">
        <f>N176+N181</f>
        <v>543.1</v>
      </c>
      <c r="O182" s="9">
        <f>O176+O181</f>
        <v>147.9</v>
      </c>
      <c r="P182" s="9">
        <f>P176+P181</f>
        <v>7.9</v>
      </c>
    </row>
    <row r="183" spans="1:16" ht="11.1" customHeight="1">
      <c r="A183" s="25" t="s">
        <v>35</v>
      </c>
      <c r="B183" s="25"/>
      <c r="C183" s="25"/>
      <c r="D183" s="25"/>
      <c r="E183" s="9">
        <v>41.6</v>
      </c>
      <c r="F183" s="9">
        <v>39.6</v>
      </c>
      <c r="G183" s="9">
        <v>187.4</v>
      </c>
      <c r="H183" s="9">
        <v>1320.2</v>
      </c>
      <c r="I183" s="22">
        <v>27.4</v>
      </c>
      <c r="J183" s="22"/>
      <c r="K183" s="22"/>
      <c r="L183" s="22"/>
      <c r="M183" s="9">
        <v>511.2</v>
      </c>
      <c r="N183" s="9">
        <v>543.1</v>
      </c>
      <c r="O183" s="9">
        <v>147.9</v>
      </c>
      <c r="P183" s="9">
        <v>7.9</v>
      </c>
    </row>
    <row r="184" spans="1:16" ht="11.1" customHeight="1">
      <c r="E184" s="4" t="s">
        <v>6</v>
      </c>
      <c r="F184" s="29" t="s">
        <v>39</v>
      </c>
      <c r="G184" s="30"/>
      <c r="H184" s="30"/>
      <c r="J184" s="31"/>
      <c r="K184" s="31"/>
    </row>
    <row r="185" spans="1:16" ht="11.1" customHeight="1">
      <c r="D185" s="31" t="s">
        <v>8</v>
      </c>
      <c r="E185" s="31"/>
      <c r="F185" s="1" t="s">
        <v>42</v>
      </c>
      <c r="J185" s="31"/>
      <c r="K185" s="31"/>
    </row>
    <row r="186" spans="1:16" ht="21.95" customHeight="1">
      <c r="A186" s="32" t="s">
        <v>10</v>
      </c>
      <c r="B186" s="32" t="s">
        <v>11</v>
      </c>
      <c r="C186" s="32"/>
      <c r="D186" s="32" t="s">
        <v>12</v>
      </c>
      <c r="E186" s="36" t="s">
        <v>13</v>
      </c>
      <c r="F186" s="36"/>
      <c r="G186" s="36"/>
      <c r="H186" s="32" t="s">
        <v>14</v>
      </c>
      <c r="I186" s="36" t="s">
        <v>15</v>
      </c>
      <c r="J186" s="36"/>
      <c r="K186" s="36"/>
      <c r="L186" s="36"/>
      <c r="M186" s="36" t="s">
        <v>16</v>
      </c>
      <c r="N186" s="36"/>
      <c r="O186" s="36"/>
      <c r="P186" s="36"/>
    </row>
    <row r="187" spans="1:16" ht="21.95" customHeight="1">
      <c r="A187" s="33"/>
      <c r="B187" s="34"/>
      <c r="C187" s="35"/>
      <c r="D187" s="33"/>
      <c r="E187" s="5" t="s">
        <v>17</v>
      </c>
      <c r="F187" s="5" t="s">
        <v>18</v>
      </c>
      <c r="G187" s="5" t="s">
        <v>19</v>
      </c>
      <c r="H187" s="33"/>
      <c r="I187" s="36" t="s">
        <v>20</v>
      </c>
      <c r="J187" s="36"/>
      <c r="K187" s="36"/>
      <c r="L187" s="36"/>
      <c r="M187" s="5" t="s">
        <v>21</v>
      </c>
      <c r="N187" s="5" t="s">
        <v>22</v>
      </c>
      <c r="O187" s="5" t="s">
        <v>23</v>
      </c>
      <c r="P187" s="5" t="s">
        <v>24</v>
      </c>
    </row>
    <row r="188" spans="1:16" ht="11.1" customHeight="1">
      <c r="A188" s="6">
        <v>1</v>
      </c>
      <c r="B188" s="37">
        <v>2</v>
      </c>
      <c r="C188" s="37"/>
      <c r="D188" s="6">
        <v>3</v>
      </c>
      <c r="E188" s="6">
        <v>4</v>
      </c>
      <c r="F188" s="6">
        <v>5</v>
      </c>
      <c r="G188" s="6">
        <v>6</v>
      </c>
      <c r="H188" s="6">
        <v>7</v>
      </c>
      <c r="I188" s="37">
        <v>8</v>
      </c>
      <c r="J188" s="37"/>
      <c r="K188" s="37"/>
      <c r="L188" s="37"/>
      <c r="M188" s="6">
        <v>9</v>
      </c>
      <c r="N188" s="6">
        <v>10</v>
      </c>
      <c r="O188" s="6">
        <v>11</v>
      </c>
      <c r="P188" s="6">
        <v>12</v>
      </c>
    </row>
    <row r="189" spans="1:16" ht="11.1" customHeight="1">
      <c r="A189" s="26" t="s">
        <v>25</v>
      </c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</row>
    <row r="190" spans="1:16" ht="11.1" customHeight="1">
      <c r="A190" s="26" t="s">
        <v>26</v>
      </c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</row>
    <row r="191" spans="1:16" ht="23.25" customHeight="1">
      <c r="A191" s="7">
        <v>71.010000000000005</v>
      </c>
      <c r="B191" s="21" t="s">
        <v>102</v>
      </c>
      <c r="C191" s="21"/>
      <c r="D191" s="10" t="s">
        <v>37</v>
      </c>
      <c r="E191" s="14">
        <v>8.6999999999999993</v>
      </c>
      <c r="F191" s="14">
        <v>7.5</v>
      </c>
      <c r="G191" s="14">
        <v>25.3</v>
      </c>
      <c r="H191" s="14">
        <v>192.4</v>
      </c>
      <c r="I191" s="22">
        <v>5.6</v>
      </c>
      <c r="J191" s="22"/>
      <c r="K191" s="22"/>
      <c r="L191" s="22"/>
      <c r="M191" s="14">
        <v>157.5</v>
      </c>
      <c r="N191" s="14">
        <v>115.6</v>
      </c>
      <c r="O191" s="14">
        <v>27.9</v>
      </c>
      <c r="P191" s="14">
        <v>1.4</v>
      </c>
    </row>
    <row r="192" spans="1:16" ht="11.1" customHeight="1">
      <c r="A192" s="7">
        <v>233.01</v>
      </c>
      <c r="B192" s="21" t="s">
        <v>88</v>
      </c>
      <c r="C192" s="21"/>
      <c r="D192" s="8">
        <v>100</v>
      </c>
      <c r="E192" s="14">
        <v>11.6</v>
      </c>
      <c r="F192" s="14">
        <v>12.8</v>
      </c>
      <c r="G192" s="14">
        <v>24.3</v>
      </c>
      <c r="H192" s="14">
        <v>247.1</v>
      </c>
      <c r="I192" s="22">
        <v>12.3</v>
      </c>
      <c r="J192" s="22"/>
      <c r="K192" s="22"/>
      <c r="L192" s="22"/>
      <c r="M192" s="14">
        <v>104.4</v>
      </c>
      <c r="N192" s="14">
        <v>160.69999999999999</v>
      </c>
      <c r="O192" s="14">
        <v>23.1</v>
      </c>
      <c r="P192" s="14">
        <v>1.5</v>
      </c>
    </row>
    <row r="193" spans="1:16" ht="12.75" customHeight="1">
      <c r="A193" s="7">
        <v>815.07</v>
      </c>
      <c r="B193" s="21" t="s">
        <v>89</v>
      </c>
      <c r="C193" s="21"/>
      <c r="D193" s="8">
        <v>180</v>
      </c>
      <c r="E193" s="14">
        <v>3.5</v>
      </c>
      <c r="F193" s="14">
        <v>4.2</v>
      </c>
      <c r="G193" s="14">
        <v>17.100000000000001</v>
      </c>
      <c r="H193" s="14">
        <v>201.6</v>
      </c>
      <c r="I193" s="22">
        <v>3.1</v>
      </c>
      <c r="J193" s="22"/>
      <c r="K193" s="22"/>
      <c r="L193" s="22"/>
      <c r="M193" s="14">
        <v>113.2</v>
      </c>
      <c r="N193" s="14">
        <v>97.8</v>
      </c>
      <c r="O193" s="14">
        <v>35.299999999999997</v>
      </c>
      <c r="P193" s="14">
        <v>2.7</v>
      </c>
    </row>
    <row r="194" spans="1:16" ht="12.75" customHeight="1">
      <c r="A194" s="8">
        <v>593</v>
      </c>
      <c r="B194" s="21" t="s">
        <v>90</v>
      </c>
      <c r="C194" s="21"/>
      <c r="D194" s="8">
        <v>25</v>
      </c>
      <c r="E194" s="14">
        <v>3.7</v>
      </c>
      <c r="F194" s="14">
        <v>5.7</v>
      </c>
      <c r="G194" s="14">
        <v>22.3</v>
      </c>
      <c r="H194" s="14">
        <v>126</v>
      </c>
      <c r="I194" s="22"/>
      <c r="J194" s="22"/>
      <c r="K194" s="22"/>
      <c r="L194" s="22"/>
      <c r="M194" s="14"/>
      <c r="N194" s="14"/>
      <c r="O194" s="14"/>
      <c r="P194" s="14"/>
    </row>
    <row r="195" spans="1:16" ht="11.1" customHeight="1">
      <c r="A195" s="7">
        <v>851.01</v>
      </c>
      <c r="B195" s="21" t="s">
        <v>75</v>
      </c>
      <c r="C195" s="21"/>
      <c r="D195" s="8">
        <v>200</v>
      </c>
      <c r="E195" s="14">
        <v>0.3</v>
      </c>
      <c r="F195" s="14">
        <v>0.1</v>
      </c>
      <c r="G195" s="14">
        <v>26.1</v>
      </c>
      <c r="H195" s="14">
        <v>105.8</v>
      </c>
      <c r="I195" s="22"/>
      <c r="J195" s="22"/>
      <c r="K195" s="22"/>
      <c r="L195" s="22"/>
      <c r="M195" s="14">
        <v>0.7</v>
      </c>
      <c r="N195" s="14"/>
      <c r="O195" s="14"/>
      <c r="P195" s="14">
        <v>0.1</v>
      </c>
    </row>
    <row r="196" spans="1:16" ht="11.1" customHeight="1">
      <c r="A196" s="7">
        <v>875.03</v>
      </c>
      <c r="B196" s="21" t="s">
        <v>27</v>
      </c>
      <c r="C196" s="21"/>
      <c r="D196" s="8">
        <v>60</v>
      </c>
      <c r="E196" s="14">
        <v>1.8</v>
      </c>
      <c r="F196" s="14">
        <v>0.6</v>
      </c>
      <c r="G196" s="14">
        <v>9.6</v>
      </c>
      <c r="H196" s="14">
        <v>45.6</v>
      </c>
      <c r="I196" s="22"/>
      <c r="J196" s="22"/>
      <c r="K196" s="22"/>
      <c r="L196" s="22"/>
      <c r="M196" s="14">
        <v>3.6</v>
      </c>
      <c r="N196" s="14">
        <v>10.8</v>
      </c>
      <c r="O196" s="14">
        <v>2.4</v>
      </c>
      <c r="P196" s="14"/>
    </row>
    <row r="197" spans="1:16" ht="11.1" customHeight="1">
      <c r="A197" s="7">
        <v>876.02</v>
      </c>
      <c r="B197" s="21" t="s">
        <v>28</v>
      </c>
      <c r="C197" s="21"/>
      <c r="D197" s="8">
        <v>40</v>
      </c>
      <c r="E197" s="14">
        <v>1.2</v>
      </c>
      <c r="F197" s="14">
        <v>0.4</v>
      </c>
      <c r="G197" s="14">
        <v>6.4</v>
      </c>
      <c r="H197" s="14">
        <v>30.4</v>
      </c>
      <c r="I197" s="22"/>
      <c r="J197" s="22"/>
      <c r="K197" s="22"/>
      <c r="L197" s="22"/>
      <c r="M197" s="14">
        <v>2.4</v>
      </c>
      <c r="N197" s="14">
        <v>7.2</v>
      </c>
      <c r="O197" s="14">
        <v>1.6</v>
      </c>
      <c r="P197" s="14"/>
    </row>
    <row r="198" spans="1:16" ht="11.1" customHeight="1">
      <c r="A198" s="25" t="s">
        <v>29</v>
      </c>
      <c r="B198" s="25"/>
      <c r="C198" s="25"/>
      <c r="D198" s="25"/>
      <c r="E198" s="9">
        <f>E191+E192+E193+E195+E196+E197+E194</f>
        <v>30.799999999999997</v>
      </c>
      <c r="F198" s="14">
        <f>F191+F192+F193+F195+F196+F197+F194</f>
        <v>31.3</v>
      </c>
      <c r="G198" s="14">
        <f>G191+G192+G193+G195+G196+G197+G194</f>
        <v>131.10000000000002</v>
      </c>
      <c r="H198" s="14">
        <f>H191+H192+H193+H195+H196+H197+H194</f>
        <v>948.9</v>
      </c>
      <c r="I198" s="22">
        <f>I191+I192+I193+I195</f>
        <v>21</v>
      </c>
      <c r="J198" s="22"/>
      <c r="K198" s="22"/>
      <c r="L198" s="22"/>
      <c r="M198" s="14">
        <f>M191+M192+M193+M195+M196+M197+M194</f>
        <v>381.79999999999995</v>
      </c>
      <c r="N198" s="14">
        <f>N191+N192+N193+N195+N196+N197+N194</f>
        <v>392.09999999999997</v>
      </c>
      <c r="O198" s="14">
        <f>O191+O192+O193+O195+O196+O197+O194</f>
        <v>90.3</v>
      </c>
      <c r="P198" s="14">
        <f>P191+P192+P193+P195+P196+P197+P194</f>
        <v>5.6999999999999993</v>
      </c>
    </row>
    <row r="199" spans="1:16" ht="11.1" customHeight="1">
      <c r="A199" s="26" t="s">
        <v>30</v>
      </c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</row>
    <row r="200" spans="1:16" ht="11.1" customHeight="1">
      <c r="A200" s="8">
        <v>566.01</v>
      </c>
      <c r="B200" s="21" t="s">
        <v>87</v>
      </c>
      <c r="C200" s="21"/>
      <c r="D200" s="8">
        <v>100</v>
      </c>
      <c r="E200" s="9">
        <v>9.6999999999999993</v>
      </c>
      <c r="F200" s="9">
        <v>10.7</v>
      </c>
      <c r="G200" s="9">
        <v>32.799999999999997</v>
      </c>
      <c r="H200" s="9">
        <v>245.3</v>
      </c>
      <c r="I200" s="22">
        <v>0.1</v>
      </c>
      <c r="J200" s="22"/>
      <c r="K200" s="22"/>
      <c r="L200" s="22"/>
      <c r="M200" s="9">
        <v>126.8</v>
      </c>
      <c r="N200" s="9">
        <v>142.1</v>
      </c>
      <c r="O200" s="9">
        <v>19.899999999999999</v>
      </c>
      <c r="P200" s="9">
        <v>1.8</v>
      </c>
    </row>
    <row r="201" spans="1:16" ht="11.1" customHeight="1">
      <c r="A201" s="10"/>
      <c r="B201" s="21" t="s">
        <v>32</v>
      </c>
      <c r="C201" s="21"/>
      <c r="D201" s="8">
        <v>200</v>
      </c>
      <c r="E201" s="9"/>
      <c r="F201" s="9"/>
      <c r="G201" s="9">
        <v>10</v>
      </c>
      <c r="H201" s="9">
        <v>92</v>
      </c>
      <c r="I201" s="22"/>
      <c r="J201" s="22"/>
      <c r="K201" s="22"/>
      <c r="L201" s="22"/>
      <c r="M201" s="9"/>
      <c r="N201" s="9"/>
      <c r="O201" s="9"/>
      <c r="P201" s="9"/>
    </row>
    <row r="202" spans="1:16" ht="11.1" customHeight="1">
      <c r="A202" s="8">
        <v>877.03</v>
      </c>
      <c r="B202" s="21" t="s">
        <v>48</v>
      </c>
      <c r="C202" s="21"/>
      <c r="D202" s="8">
        <v>270</v>
      </c>
      <c r="E202" s="9">
        <v>1</v>
      </c>
      <c r="F202" s="9">
        <v>0.2</v>
      </c>
      <c r="G202" s="9">
        <v>9</v>
      </c>
      <c r="H202" s="9">
        <v>45.6</v>
      </c>
      <c r="I202" s="22">
        <v>9</v>
      </c>
      <c r="J202" s="22"/>
      <c r="K202" s="22"/>
      <c r="L202" s="22"/>
      <c r="M202" s="9">
        <v>42</v>
      </c>
      <c r="N202" s="9">
        <v>20.399999999999999</v>
      </c>
      <c r="O202" s="9">
        <v>13.2</v>
      </c>
      <c r="P202" s="9">
        <v>0.1</v>
      </c>
    </row>
    <row r="203" spans="1:16" ht="11.1" customHeight="1">
      <c r="A203" s="25" t="s">
        <v>33</v>
      </c>
      <c r="B203" s="25"/>
      <c r="C203" s="25"/>
      <c r="D203" s="25"/>
      <c r="E203" s="9">
        <f>E200+E201+E202</f>
        <v>10.7</v>
      </c>
      <c r="F203" s="9">
        <f>F200+F201+F202</f>
        <v>10.899999999999999</v>
      </c>
      <c r="G203" s="9">
        <f>G200+G201+G202</f>
        <v>51.8</v>
      </c>
      <c r="H203" s="9">
        <f>H200+H201+H202</f>
        <v>382.90000000000003</v>
      </c>
      <c r="I203" s="22">
        <f>I200+I202</f>
        <v>9.1</v>
      </c>
      <c r="J203" s="22"/>
      <c r="K203" s="22"/>
      <c r="L203" s="22"/>
      <c r="M203" s="9">
        <f>M200+M201+M202</f>
        <v>168.8</v>
      </c>
      <c r="N203" s="9">
        <f>N200+N201+N202</f>
        <v>162.5</v>
      </c>
      <c r="O203" s="9">
        <f>O200+O201+O202</f>
        <v>33.099999999999994</v>
      </c>
      <c r="P203" s="9">
        <f>P200+P201+P202</f>
        <v>1.9000000000000001</v>
      </c>
    </row>
    <row r="204" spans="1:16" ht="11.1" customHeight="1">
      <c r="A204" s="25" t="s">
        <v>34</v>
      </c>
      <c r="B204" s="25"/>
      <c r="C204" s="25"/>
      <c r="D204" s="25"/>
      <c r="E204" s="9">
        <f>E198+E203</f>
        <v>41.5</v>
      </c>
      <c r="F204" s="9">
        <f>F198+F203</f>
        <v>42.2</v>
      </c>
      <c r="G204" s="9">
        <f>G198+G203</f>
        <v>182.90000000000003</v>
      </c>
      <c r="H204" s="9">
        <f>H198+H203</f>
        <v>1331.8</v>
      </c>
      <c r="I204" s="22">
        <f>I198+I203</f>
        <v>30.1</v>
      </c>
      <c r="J204" s="22"/>
      <c r="K204" s="22"/>
      <c r="L204" s="22"/>
      <c r="M204" s="9">
        <f>M198+M203</f>
        <v>550.59999999999991</v>
      </c>
      <c r="N204" s="9">
        <f>N198+N203</f>
        <v>554.59999999999991</v>
      </c>
      <c r="O204" s="9">
        <f>O198+O203</f>
        <v>123.39999999999999</v>
      </c>
      <c r="P204" s="9">
        <f>P198+P203</f>
        <v>7.6</v>
      </c>
    </row>
    <row r="205" spans="1:16" ht="11.1" customHeight="1">
      <c r="A205" s="25" t="s">
        <v>35</v>
      </c>
      <c r="B205" s="25"/>
      <c r="C205" s="25"/>
      <c r="D205" s="25"/>
      <c r="E205" s="9">
        <v>41.5</v>
      </c>
      <c r="F205" s="9">
        <v>42.2</v>
      </c>
      <c r="G205" s="9">
        <v>182.9</v>
      </c>
      <c r="H205" s="9">
        <v>1331.8</v>
      </c>
      <c r="I205" s="22">
        <v>30.1</v>
      </c>
      <c r="J205" s="22"/>
      <c r="K205" s="22"/>
      <c r="L205" s="22"/>
      <c r="M205" s="9">
        <v>550.6</v>
      </c>
      <c r="N205" s="9">
        <v>554.6</v>
      </c>
      <c r="O205" s="9">
        <v>123.4</v>
      </c>
      <c r="P205" s="9">
        <v>7.6</v>
      </c>
    </row>
    <row r="206" spans="1:16" ht="11.1" customHeight="1">
      <c r="E206" s="4" t="s">
        <v>6</v>
      </c>
      <c r="F206" s="29" t="s">
        <v>40</v>
      </c>
      <c r="G206" s="30"/>
      <c r="H206" s="30"/>
      <c r="J206" s="31"/>
      <c r="K206" s="31"/>
    </row>
    <row r="207" spans="1:16" ht="11.1" customHeight="1">
      <c r="D207" s="31" t="s">
        <v>8</v>
      </c>
      <c r="E207" s="31"/>
      <c r="F207" s="1" t="s">
        <v>42</v>
      </c>
      <c r="J207" s="31"/>
      <c r="K207" s="31"/>
    </row>
    <row r="208" spans="1:16" ht="21.95" customHeight="1">
      <c r="A208" s="32" t="s">
        <v>10</v>
      </c>
      <c r="B208" s="32" t="s">
        <v>11</v>
      </c>
      <c r="C208" s="32"/>
      <c r="D208" s="32" t="s">
        <v>12</v>
      </c>
      <c r="E208" s="36" t="s">
        <v>13</v>
      </c>
      <c r="F208" s="36"/>
      <c r="G208" s="36"/>
      <c r="H208" s="32" t="s">
        <v>14</v>
      </c>
      <c r="I208" s="36" t="s">
        <v>15</v>
      </c>
      <c r="J208" s="36"/>
      <c r="K208" s="36"/>
      <c r="L208" s="36"/>
      <c r="M208" s="36" t="s">
        <v>16</v>
      </c>
      <c r="N208" s="36"/>
      <c r="O208" s="36"/>
      <c r="P208" s="36"/>
    </row>
    <row r="209" spans="1:16" ht="21.95" customHeight="1">
      <c r="A209" s="33"/>
      <c r="B209" s="34"/>
      <c r="C209" s="35"/>
      <c r="D209" s="33"/>
      <c r="E209" s="5" t="s">
        <v>17</v>
      </c>
      <c r="F209" s="5" t="s">
        <v>18</v>
      </c>
      <c r="G209" s="5" t="s">
        <v>19</v>
      </c>
      <c r="H209" s="33"/>
      <c r="I209" s="36" t="s">
        <v>20</v>
      </c>
      <c r="J209" s="36"/>
      <c r="K209" s="36"/>
      <c r="L209" s="36"/>
      <c r="M209" s="5" t="s">
        <v>21</v>
      </c>
      <c r="N209" s="5" t="s">
        <v>22</v>
      </c>
      <c r="O209" s="5" t="s">
        <v>23</v>
      </c>
      <c r="P209" s="5" t="s">
        <v>24</v>
      </c>
    </row>
    <row r="210" spans="1:16" ht="11.1" customHeight="1">
      <c r="A210" s="6">
        <v>1</v>
      </c>
      <c r="B210" s="37">
        <v>2</v>
      </c>
      <c r="C210" s="37"/>
      <c r="D210" s="6">
        <v>3</v>
      </c>
      <c r="E210" s="6">
        <v>4</v>
      </c>
      <c r="F210" s="6">
        <v>5</v>
      </c>
      <c r="G210" s="6">
        <v>6</v>
      </c>
      <c r="H210" s="6">
        <v>7</v>
      </c>
      <c r="I210" s="37">
        <v>8</v>
      </c>
      <c r="J210" s="37"/>
      <c r="K210" s="37"/>
      <c r="L210" s="37"/>
      <c r="M210" s="6">
        <v>9</v>
      </c>
      <c r="N210" s="6">
        <v>10</v>
      </c>
      <c r="O210" s="6">
        <v>11</v>
      </c>
      <c r="P210" s="6">
        <v>12</v>
      </c>
    </row>
    <row r="211" spans="1:16" ht="11.1" customHeight="1">
      <c r="A211" s="26" t="s">
        <v>25</v>
      </c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</row>
    <row r="212" spans="1:16" ht="11.1" customHeight="1">
      <c r="A212" s="26" t="s">
        <v>26</v>
      </c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</row>
    <row r="213" spans="1:16" ht="23.25" customHeight="1">
      <c r="A213" s="7">
        <v>13.03</v>
      </c>
      <c r="B213" s="21" t="s">
        <v>100</v>
      </c>
      <c r="C213" s="21"/>
      <c r="D213" s="10" t="s">
        <v>37</v>
      </c>
      <c r="E213" s="14">
        <v>4</v>
      </c>
      <c r="F213" s="14">
        <v>8.3000000000000007</v>
      </c>
      <c r="G213" s="14">
        <v>13</v>
      </c>
      <c r="H213" s="14">
        <v>142.9</v>
      </c>
      <c r="I213" s="22">
        <v>9.4</v>
      </c>
      <c r="J213" s="22"/>
      <c r="K213" s="22"/>
      <c r="L213" s="22"/>
      <c r="M213" s="14">
        <v>121.3</v>
      </c>
      <c r="N213" s="14">
        <v>75.2</v>
      </c>
      <c r="O213" s="14">
        <v>23.9</v>
      </c>
      <c r="P213" s="14">
        <v>1.5</v>
      </c>
    </row>
    <row r="214" spans="1:16" ht="23.25" customHeight="1">
      <c r="A214" s="7">
        <v>252.07</v>
      </c>
      <c r="B214" s="21" t="s">
        <v>92</v>
      </c>
      <c r="C214" s="21"/>
      <c r="D214" s="8">
        <v>250</v>
      </c>
      <c r="E214" s="14">
        <v>18.3</v>
      </c>
      <c r="F214" s="14">
        <v>13.7</v>
      </c>
      <c r="G214" s="14">
        <v>45.2</v>
      </c>
      <c r="H214" s="14">
        <v>274.5</v>
      </c>
      <c r="I214" s="22">
        <v>9.3000000000000007</v>
      </c>
      <c r="J214" s="22"/>
      <c r="K214" s="22"/>
      <c r="L214" s="22"/>
      <c r="M214" s="14">
        <v>231.1</v>
      </c>
      <c r="N214" s="14">
        <v>291</v>
      </c>
      <c r="O214" s="14">
        <v>62.6</v>
      </c>
      <c r="P214" s="14">
        <v>3.2</v>
      </c>
    </row>
    <row r="215" spans="1:16" ht="10.5" customHeight="1">
      <c r="A215" s="8">
        <v>680</v>
      </c>
      <c r="B215" s="21" t="s">
        <v>49</v>
      </c>
      <c r="C215" s="21"/>
      <c r="D215" s="8">
        <v>90</v>
      </c>
      <c r="E215" s="14">
        <v>5.9</v>
      </c>
      <c r="F215" s="14">
        <v>5.5</v>
      </c>
      <c r="G215" s="14">
        <v>32.700000000000003</v>
      </c>
      <c r="H215" s="14">
        <v>271.3</v>
      </c>
      <c r="I215" s="22">
        <v>3.2</v>
      </c>
      <c r="J215" s="22"/>
      <c r="K215" s="22"/>
      <c r="L215" s="22"/>
      <c r="M215" s="14">
        <v>16.8</v>
      </c>
      <c r="N215" s="14">
        <v>18</v>
      </c>
      <c r="O215" s="14">
        <v>12</v>
      </c>
      <c r="P215" s="14">
        <v>0.7</v>
      </c>
    </row>
    <row r="216" spans="1:16" ht="11.1" customHeight="1">
      <c r="A216" s="7">
        <v>844.01</v>
      </c>
      <c r="B216" s="21" t="s">
        <v>93</v>
      </c>
      <c r="C216" s="21"/>
      <c r="D216" s="8">
        <v>200</v>
      </c>
      <c r="E216" s="14">
        <v>0.2</v>
      </c>
      <c r="F216" s="14"/>
      <c r="G216" s="14">
        <v>25.6</v>
      </c>
      <c r="H216" s="14">
        <v>104.1</v>
      </c>
      <c r="I216" s="22">
        <v>2.4</v>
      </c>
      <c r="J216" s="22"/>
      <c r="K216" s="22"/>
      <c r="L216" s="22"/>
      <c r="M216" s="14">
        <v>8.4</v>
      </c>
      <c r="N216" s="14">
        <v>3.7</v>
      </c>
      <c r="O216" s="14">
        <v>2.4</v>
      </c>
      <c r="P216" s="14">
        <v>0.1</v>
      </c>
    </row>
    <row r="217" spans="1:16" ht="11.1" customHeight="1">
      <c r="A217" s="7">
        <v>875.03</v>
      </c>
      <c r="B217" s="21" t="s">
        <v>27</v>
      </c>
      <c r="C217" s="21"/>
      <c r="D217" s="8">
        <v>60</v>
      </c>
      <c r="E217" s="14">
        <v>1.8</v>
      </c>
      <c r="F217" s="14">
        <v>0.6</v>
      </c>
      <c r="G217" s="14">
        <v>9.6</v>
      </c>
      <c r="H217" s="14">
        <v>45.6</v>
      </c>
      <c r="I217" s="22"/>
      <c r="J217" s="22"/>
      <c r="K217" s="22"/>
      <c r="L217" s="22"/>
      <c r="M217" s="14">
        <v>3.6</v>
      </c>
      <c r="N217" s="14">
        <v>10.8</v>
      </c>
      <c r="O217" s="14">
        <v>2.4</v>
      </c>
      <c r="P217" s="14"/>
    </row>
    <row r="218" spans="1:16" ht="11.1" customHeight="1">
      <c r="A218" s="7">
        <v>876.02</v>
      </c>
      <c r="B218" s="21" t="s">
        <v>28</v>
      </c>
      <c r="C218" s="21"/>
      <c r="D218" s="8">
        <v>40</v>
      </c>
      <c r="E218" s="14">
        <v>1.2</v>
      </c>
      <c r="F218" s="14">
        <v>0.4</v>
      </c>
      <c r="G218" s="14">
        <v>6.4</v>
      </c>
      <c r="H218" s="14">
        <v>30.4</v>
      </c>
      <c r="I218" s="22"/>
      <c r="J218" s="22"/>
      <c r="K218" s="22"/>
      <c r="L218" s="22"/>
      <c r="M218" s="14">
        <v>2.4</v>
      </c>
      <c r="N218" s="14">
        <v>7.2</v>
      </c>
      <c r="O218" s="14">
        <v>1.6</v>
      </c>
      <c r="P218" s="14"/>
    </row>
    <row r="219" spans="1:16" ht="11.1" customHeight="1">
      <c r="A219" s="25" t="s">
        <v>29</v>
      </c>
      <c r="B219" s="25"/>
      <c r="C219" s="25"/>
      <c r="D219" s="25"/>
      <c r="E219" s="11">
        <f>E213+E214+E215+E216+E217+E218</f>
        <v>31.400000000000002</v>
      </c>
      <c r="F219" s="11">
        <f>F213+F214+F215+F216+F217+F218</f>
        <v>28.5</v>
      </c>
      <c r="G219" s="11">
        <f>G213+G214+G215+G216+G217+G218</f>
        <v>132.5</v>
      </c>
      <c r="H219" s="11">
        <f>H213+H214+H215+H216+H217+H218</f>
        <v>868.80000000000007</v>
      </c>
      <c r="I219" s="22">
        <f>I213+I214+I215+I216</f>
        <v>24.3</v>
      </c>
      <c r="J219" s="22"/>
      <c r="K219" s="22"/>
      <c r="L219" s="22"/>
      <c r="M219" s="11">
        <f>M213+M214+M215+M216+M217+M218</f>
        <v>383.59999999999997</v>
      </c>
      <c r="N219" s="11">
        <f>N213+N214+N215+N216+N217+N218</f>
        <v>405.9</v>
      </c>
      <c r="O219" s="11">
        <f>O213+O214+O215+O216+O217+O218</f>
        <v>104.9</v>
      </c>
      <c r="P219" s="11">
        <f>P213+P214+P215+P216+P217+P218</f>
        <v>5.5</v>
      </c>
    </row>
    <row r="220" spans="1:16" ht="11.1" customHeight="1">
      <c r="A220" s="26" t="s">
        <v>30</v>
      </c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</row>
    <row r="221" spans="1:16" ht="11.1" customHeight="1">
      <c r="A221" s="7">
        <v>568.08000000000004</v>
      </c>
      <c r="B221" s="21" t="s">
        <v>94</v>
      </c>
      <c r="C221" s="21"/>
      <c r="D221" s="8">
        <v>80</v>
      </c>
      <c r="E221" s="11">
        <v>12.9</v>
      </c>
      <c r="F221" s="11">
        <v>12.5</v>
      </c>
      <c r="G221" s="11">
        <v>39.200000000000003</v>
      </c>
      <c r="H221" s="11">
        <v>306.10000000000002</v>
      </c>
      <c r="I221" s="22">
        <v>0.2</v>
      </c>
      <c r="J221" s="22"/>
      <c r="K221" s="22"/>
      <c r="L221" s="22"/>
      <c r="M221" s="11">
        <v>221.3</v>
      </c>
      <c r="N221" s="11">
        <v>182.4</v>
      </c>
      <c r="O221" s="11">
        <v>25.9</v>
      </c>
      <c r="P221" s="11">
        <v>1.2</v>
      </c>
    </row>
    <row r="222" spans="1:16" ht="11.1" customHeight="1">
      <c r="A222" s="10"/>
      <c r="B222" s="21" t="s">
        <v>32</v>
      </c>
      <c r="C222" s="21"/>
      <c r="D222" s="8">
        <v>200</v>
      </c>
      <c r="E222" s="11"/>
      <c r="F222" s="11"/>
      <c r="G222" s="11">
        <v>10</v>
      </c>
      <c r="H222" s="11">
        <v>92</v>
      </c>
      <c r="I222" s="22"/>
      <c r="J222" s="22"/>
      <c r="K222" s="22"/>
      <c r="L222" s="22"/>
      <c r="M222" s="11"/>
      <c r="N222" s="11"/>
      <c r="O222" s="11"/>
      <c r="P222" s="11"/>
    </row>
    <row r="223" spans="1:16" ht="11.1" customHeight="1">
      <c r="A223" s="7">
        <v>877.02</v>
      </c>
      <c r="B223" s="21" t="s">
        <v>53</v>
      </c>
      <c r="C223" s="21"/>
      <c r="D223" s="8">
        <v>245</v>
      </c>
      <c r="E223" s="11">
        <v>0.5</v>
      </c>
      <c r="F223" s="11">
        <v>0.5</v>
      </c>
      <c r="G223" s="11">
        <v>11.8</v>
      </c>
      <c r="H223" s="11">
        <v>56.4</v>
      </c>
      <c r="I223" s="22">
        <v>9</v>
      </c>
      <c r="J223" s="22"/>
      <c r="K223" s="22"/>
      <c r="L223" s="22"/>
      <c r="M223" s="11">
        <v>19.2</v>
      </c>
      <c r="N223" s="11">
        <v>13.2</v>
      </c>
      <c r="O223" s="11">
        <v>10.8</v>
      </c>
      <c r="P223" s="11">
        <v>0.9</v>
      </c>
    </row>
    <row r="224" spans="1:16" ht="11.1" customHeight="1">
      <c r="A224" s="25" t="s">
        <v>33</v>
      </c>
      <c r="B224" s="25"/>
      <c r="C224" s="25"/>
      <c r="D224" s="25"/>
      <c r="E224" s="11">
        <f>E221+E222+E223</f>
        <v>13.4</v>
      </c>
      <c r="F224" s="11">
        <f>F221+F222+F223</f>
        <v>13</v>
      </c>
      <c r="G224" s="11">
        <f>G221+G222+G223</f>
        <v>61</v>
      </c>
      <c r="H224" s="11">
        <f>H221+H222+H223</f>
        <v>454.5</v>
      </c>
      <c r="I224" s="22">
        <f>I221+I223</f>
        <v>9.1999999999999993</v>
      </c>
      <c r="J224" s="22"/>
      <c r="K224" s="22"/>
      <c r="L224" s="22"/>
      <c r="M224" s="11">
        <f>M221+M222+M223</f>
        <v>240.5</v>
      </c>
      <c r="N224" s="11">
        <f>N221+N222+N223</f>
        <v>195.6</v>
      </c>
      <c r="O224" s="11">
        <f>O221+O222+O223</f>
        <v>36.700000000000003</v>
      </c>
      <c r="P224" s="11">
        <f>P221+P222+P223</f>
        <v>2.1</v>
      </c>
    </row>
    <row r="225" spans="1:16" ht="11.1" customHeight="1">
      <c r="A225" s="25" t="s">
        <v>34</v>
      </c>
      <c r="B225" s="25"/>
      <c r="C225" s="25"/>
      <c r="D225" s="25"/>
      <c r="E225" s="11">
        <f>E219+E224</f>
        <v>44.800000000000004</v>
      </c>
      <c r="F225" s="11">
        <f>F219+F224</f>
        <v>41.5</v>
      </c>
      <c r="G225" s="11">
        <f>G219+G224</f>
        <v>193.5</v>
      </c>
      <c r="H225" s="11">
        <f>H219+H224</f>
        <v>1323.3000000000002</v>
      </c>
      <c r="I225" s="22">
        <f>I219+I224</f>
        <v>33.5</v>
      </c>
      <c r="J225" s="22"/>
      <c r="K225" s="22"/>
      <c r="L225" s="22"/>
      <c r="M225" s="11">
        <f>M219+M224</f>
        <v>624.09999999999991</v>
      </c>
      <c r="N225" s="11">
        <f>N219+N224</f>
        <v>601.5</v>
      </c>
      <c r="O225" s="11">
        <f>O219+O224</f>
        <v>141.60000000000002</v>
      </c>
      <c r="P225" s="11">
        <f>P219+P224</f>
        <v>7.6</v>
      </c>
    </row>
    <row r="226" spans="1:16" ht="11.1" customHeight="1">
      <c r="A226" s="25" t="s">
        <v>35</v>
      </c>
      <c r="B226" s="25"/>
      <c r="C226" s="25"/>
      <c r="D226" s="25"/>
      <c r="E226" s="11">
        <v>44.8</v>
      </c>
      <c r="F226" s="11">
        <v>41.5</v>
      </c>
      <c r="G226" s="11">
        <v>193.5</v>
      </c>
      <c r="H226" s="11">
        <v>1323.3</v>
      </c>
      <c r="I226" s="22">
        <v>33.5</v>
      </c>
      <c r="J226" s="22"/>
      <c r="K226" s="22"/>
      <c r="L226" s="22"/>
      <c r="M226" s="11">
        <v>624.1</v>
      </c>
      <c r="N226" s="11">
        <v>601.5</v>
      </c>
      <c r="O226" s="11">
        <v>141.6</v>
      </c>
      <c r="P226" s="11">
        <v>7.6</v>
      </c>
    </row>
    <row r="227" spans="1:16" ht="11.1" customHeight="1">
      <c r="A227" s="25" t="s">
        <v>43</v>
      </c>
      <c r="B227" s="25"/>
      <c r="C227" s="25"/>
      <c r="D227" s="25"/>
      <c r="E227" s="11">
        <f>(E30+E52+E72+E94+E117+E138+E160+E182+E204+E225)/10</f>
        <v>39.680000000000007</v>
      </c>
      <c r="F227" s="11">
        <f>(F30+F52+F72+F94+F117+F138+F160+F182+F204+F225)/10</f>
        <v>40.67</v>
      </c>
      <c r="G227" s="11">
        <f>(G30+G52+G72+G94+G117+G138+G160+G182+G204+G225)/10</f>
        <v>180.51000000000002</v>
      </c>
      <c r="H227" s="11">
        <f>(H30+H52+H72+H94+H117+H138+H160+H182+H204+H225)/10</f>
        <v>1279.27</v>
      </c>
      <c r="I227" s="22">
        <f>(I30+I52+I72+I94+I117+I138+I160+I182+I204+I225)/10</f>
        <v>31.22</v>
      </c>
      <c r="J227" s="22"/>
      <c r="K227" s="22"/>
      <c r="L227" s="22"/>
      <c r="M227" s="11">
        <f>(M30+M52+M72+M94+M117+M138+M160+M182+M204+M225)/10</f>
        <v>506.97000000000008</v>
      </c>
      <c r="N227" s="11">
        <f>(N30+N52+N72+N94+N117+N138+N160+N182+N204+N225)/10</f>
        <v>496.59</v>
      </c>
      <c r="O227" s="11">
        <f>(O30+O52+O72+O94+O117+O138+O160+O182+O204+O225)/10</f>
        <v>124.1</v>
      </c>
      <c r="P227" s="11">
        <f>(P30+P52+P72+P94+P117+P138+P160+P182+P204+P225)/10</f>
        <v>6.7700000000000005</v>
      </c>
    </row>
  </sheetData>
  <mergeCells count="452">
    <mergeCell ref="A226:D226"/>
    <mergeCell ref="I226:L226"/>
    <mergeCell ref="A227:D227"/>
    <mergeCell ref="I227:L227"/>
    <mergeCell ref="B221:C221"/>
    <mergeCell ref="I221:L221"/>
    <mergeCell ref="B222:C222"/>
    <mergeCell ref="I222:L222"/>
    <mergeCell ref="B223:C223"/>
    <mergeCell ref="I223:L223"/>
    <mergeCell ref="A224:D224"/>
    <mergeCell ref="I224:L224"/>
    <mergeCell ref="A225:D225"/>
    <mergeCell ref="I225:L225"/>
    <mergeCell ref="B216:C216"/>
    <mergeCell ref="I216:L216"/>
    <mergeCell ref="B217:C217"/>
    <mergeCell ref="I217:L217"/>
    <mergeCell ref="B218:C218"/>
    <mergeCell ref="I218:L218"/>
    <mergeCell ref="A219:D219"/>
    <mergeCell ref="I219:L219"/>
    <mergeCell ref="A220:P220"/>
    <mergeCell ref="A211:P211"/>
    <mergeCell ref="A212:P212"/>
    <mergeCell ref="B213:C213"/>
    <mergeCell ref="I213:L213"/>
    <mergeCell ref="B214:C214"/>
    <mergeCell ref="I214:L214"/>
    <mergeCell ref="B215:C215"/>
    <mergeCell ref="I215:L215"/>
    <mergeCell ref="A208:A209"/>
    <mergeCell ref="B208:C209"/>
    <mergeCell ref="D208:D209"/>
    <mergeCell ref="E208:G208"/>
    <mergeCell ref="H208:H209"/>
    <mergeCell ref="I208:L208"/>
    <mergeCell ref="M208:P208"/>
    <mergeCell ref="I209:L209"/>
    <mergeCell ref="B210:C210"/>
    <mergeCell ref="I210:L210"/>
    <mergeCell ref="A203:D203"/>
    <mergeCell ref="I203:L203"/>
    <mergeCell ref="A204:D204"/>
    <mergeCell ref="I204:L204"/>
    <mergeCell ref="A205:D205"/>
    <mergeCell ref="I205:L205"/>
    <mergeCell ref="F206:H206"/>
    <mergeCell ref="J206:K206"/>
    <mergeCell ref="D207:E207"/>
    <mergeCell ref="J207:K207"/>
    <mergeCell ref="A198:D198"/>
    <mergeCell ref="I198:L198"/>
    <mergeCell ref="A199:P199"/>
    <mergeCell ref="B200:C200"/>
    <mergeCell ref="I200:L200"/>
    <mergeCell ref="B201:C201"/>
    <mergeCell ref="I201:L201"/>
    <mergeCell ref="B202:C202"/>
    <mergeCell ref="I202:L202"/>
    <mergeCell ref="B193:C193"/>
    <mergeCell ref="I193:L193"/>
    <mergeCell ref="B195:C195"/>
    <mergeCell ref="I195:L195"/>
    <mergeCell ref="B196:C196"/>
    <mergeCell ref="I196:L196"/>
    <mergeCell ref="B197:C197"/>
    <mergeCell ref="I197:L197"/>
    <mergeCell ref="M186:P186"/>
    <mergeCell ref="I187:L187"/>
    <mergeCell ref="B188:C188"/>
    <mergeCell ref="I188:L188"/>
    <mergeCell ref="A189:P189"/>
    <mergeCell ref="A190:P190"/>
    <mergeCell ref="B191:C191"/>
    <mergeCell ref="I191:L191"/>
    <mergeCell ref="B192:C192"/>
    <mergeCell ref="I192:L192"/>
    <mergeCell ref="B194:C194"/>
    <mergeCell ref="I194:L194"/>
    <mergeCell ref="A183:D183"/>
    <mergeCell ref="I183:L183"/>
    <mergeCell ref="F184:H184"/>
    <mergeCell ref="J184:K184"/>
    <mergeCell ref="D185:E185"/>
    <mergeCell ref="J185:K185"/>
    <mergeCell ref="A186:A187"/>
    <mergeCell ref="B186:C187"/>
    <mergeCell ref="D186:D187"/>
    <mergeCell ref="E186:G186"/>
    <mergeCell ref="H186:H187"/>
    <mergeCell ref="I186:L186"/>
    <mergeCell ref="B178:C178"/>
    <mergeCell ref="I178:L178"/>
    <mergeCell ref="B179:C179"/>
    <mergeCell ref="I179:L179"/>
    <mergeCell ref="B180:C180"/>
    <mergeCell ref="I180:L180"/>
    <mergeCell ref="A181:D181"/>
    <mergeCell ref="I181:L181"/>
    <mergeCell ref="A182:D182"/>
    <mergeCell ref="I182:L182"/>
    <mergeCell ref="B173:C173"/>
    <mergeCell ref="I173:L173"/>
    <mergeCell ref="B174:C174"/>
    <mergeCell ref="I174:L174"/>
    <mergeCell ref="B175:C175"/>
    <mergeCell ref="I175:L175"/>
    <mergeCell ref="A176:D176"/>
    <mergeCell ref="I176:L176"/>
    <mergeCell ref="A177:P177"/>
    <mergeCell ref="A167:P167"/>
    <mergeCell ref="A168:P168"/>
    <mergeCell ref="B169:C169"/>
    <mergeCell ref="I169:L169"/>
    <mergeCell ref="B170:C170"/>
    <mergeCell ref="I170:L170"/>
    <mergeCell ref="B171:C171"/>
    <mergeCell ref="I171:L171"/>
    <mergeCell ref="A164:A165"/>
    <mergeCell ref="B164:C165"/>
    <mergeCell ref="D164:D165"/>
    <mergeCell ref="E164:G164"/>
    <mergeCell ref="H164:H165"/>
    <mergeCell ref="I164:L164"/>
    <mergeCell ref="M164:P164"/>
    <mergeCell ref="I165:L165"/>
    <mergeCell ref="B166:C166"/>
    <mergeCell ref="I166:L166"/>
    <mergeCell ref="A159:D159"/>
    <mergeCell ref="I159:L159"/>
    <mergeCell ref="A160:D160"/>
    <mergeCell ref="I160:L160"/>
    <mergeCell ref="A161:D161"/>
    <mergeCell ref="I161:L161"/>
    <mergeCell ref="F162:H162"/>
    <mergeCell ref="J162:K162"/>
    <mergeCell ref="D163:E163"/>
    <mergeCell ref="J163:K163"/>
    <mergeCell ref="A154:D154"/>
    <mergeCell ref="I154:L154"/>
    <mergeCell ref="A155:P155"/>
    <mergeCell ref="B156:C156"/>
    <mergeCell ref="I156:L156"/>
    <mergeCell ref="B157:C157"/>
    <mergeCell ref="I157:L157"/>
    <mergeCell ref="B158:C158"/>
    <mergeCell ref="I158:L158"/>
    <mergeCell ref="B149:C149"/>
    <mergeCell ref="I149:L149"/>
    <mergeCell ref="B151:C151"/>
    <mergeCell ref="I151:L151"/>
    <mergeCell ref="B152:C152"/>
    <mergeCell ref="I152:L152"/>
    <mergeCell ref="B153:C153"/>
    <mergeCell ref="I153:L153"/>
    <mergeCell ref="M142:P142"/>
    <mergeCell ref="I143:L143"/>
    <mergeCell ref="B144:C144"/>
    <mergeCell ref="I144:L144"/>
    <mergeCell ref="A145:P145"/>
    <mergeCell ref="A146:P146"/>
    <mergeCell ref="B147:C147"/>
    <mergeCell ref="I147:L147"/>
    <mergeCell ref="B148:C148"/>
    <mergeCell ref="I148:L148"/>
    <mergeCell ref="B150:C150"/>
    <mergeCell ref="I150:L150"/>
    <mergeCell ref="A139:D139"/>
    <mergeCell ref="I139:L139"/>
    <mergeCell ref="F140:H140"/>
    <mergeCell ref="J140:K140"/>
    <mergeCell ref="D141:E141"/>
    <mergeCell ref="J141:K141"/>
    <mergeCell ref="A142:A143"/>
    <mergeCell ref="B142:C143"/>
    <mergeCell ref="D142:D143"/>
    <mergeCell ref="E142:G142"/>
    <mergeCell ref="H142:H143"/>
    <mergeCell ref="I142:L142"/>
    <mergeCell ref="B134:C134"/>
    <mergeCell ref="I134:L134"/>
    <mergeCell ref="B135:C135"/>
    <mergeCell ref="I135:L135"/>
    <mergeCell ref="B136:C136"/>
    <mergeCell ref="I136:L136"/>
    <mergeCell ref="A137:D137"/>
    <mergeCell ref="I137:L137"/>
    <mergeCell ref="A138:D138"/>
    <mergeCell ref="I138:L138"/>
    <mergeCell ref="B129:C129"/>
    <mergeCell ref="I129:L129"/>
    <mergeCell ref="B130:C130"/>
    <mergeCell ref="I130:L130"/>
    <mergeCell ref="B131:C131"/>
    <mergeCell ref="I131:L131"/>
    <mergeCell ref="A132:D132"/>
    <mergeCell ref="I132:L132"/>
    <mergeCell ref="A133:P133"/>
    <mergeCell ref="A124:P124"/>
    <mergeCell ref="A125:P125"/>
    <mergeCell ref="B126:C126"/>
    <mergeCell ref="I126:L126"/>
    <mergeCell ref="B127:C127"/>
    <mergeCell ref="I127:L127"/>
    <mergeCell ref="B128:C128"/>
    <mergeCell ref="I128:L128"/>
    <mergeCell ref="A121:A122"/>
    <mergeCell ref="B121:C122"/>
    <mergeCell ref="D121:D122"/>
    <mergeCell ref="E121:G121"/>
    <mergeCell ref="H121:H122"/>
    <mergeCell ref="I121:L121"/>
    <mergeCell ref="M121:P121"/>
    <mergeCell ref="I122:L122"/>
    <mergeCell ref="B123:C123"/>
    <mergeCell ref="I123:L123"/>
    <mergeCell ref="A116:D116"/>
    <mergeCell ref="I116:L116"/>
    <mergeCell ref="A117:D117"/>
    <mergeCell ref="I117:L117"/>
    <mergeCell ref="A118:D118"/>
    <mergeCell ref="I118:L118"/>
    <mergeCell ref="F119:H119"/>
    <mergeCell ref="J119:K119"/>
    <mergeCell ref="D120:E120"/>
    <mergeCell ref="J120:K120"/>
    <mergeCell ref="A111:D111"/>
    <mergeCell ref="I111:L111"/>
    <mergeCell ref="A112:P112"/>
    <mergeCell ref="B113:C113"/>
    <mergeCell ref="I113:L113"/>
    <mergeCell ref="B114:C114"/>
    <mergeCell ref="I114:L114"/>
    <mergeCell ref="B115:C115"/>
    <mergeCell ref="I115:L115"/>
    <mergeCell ref="B105:C105"/>
    <mergeCell ref="I105:L105"/>
    <mergeCell ref="B108:C108"/>
    <mergeCell ref="I108:L108"/>
    <mergeCell ref="B109:C109"/>
    <mergeCell ref="I109:L109"/>
    <mergeCell ref="B110:C110"/>
    <mergeCell ref="I110:L110"/>
    <mergeCell ref="M98:P98"/>
    <mergeCell ref="I99:L99"/>
    <mergeCell ref="B100:C100"/>
    <mergeCell ref="I100:L100"/>
    <mergeCell ref="A101:P101"/>
    <mergeCell ref="A102:P102"/>
    <mergeCell ref="B103:C103"/>
    <mergeCell ref="I103:L103"/>
    <mergeCell ref="B104:C104"/>
    <mergeCell ref="I104:L104"/>
    <mergeCell ref="B107:C107"/>
    <mergeCell ref="I107:L107"/>
    <mergeCell ref="A95:D95"/>
    <mergeCell ref="I95:L95"/>
    <mergeCell ref="F96:H96"/>
    <mergeCell ref="J96:K96"/>
    <mergeCell ref="D97:E97"/>
    <mergeCell ref="J97:K97"/>
    <mergeCell ref="A98:A99"/>
    <mergeCell ref="B98:C99"/>
    <mergeCell ref="D98:D99"/>
    <mergeCell ref="E98:G98"/>
    <mergeCell ref="H98:H99"/>
    <mergeCell ref="I98:L98"/>
    <mergeCell ref="B90:C90"/>
    <mergeCell ref="I90:L90"/>
    <mergeCell ref="B91:C91"/>
    <mergeCell ref="I91:L91"/>
    <mergeCell ref="B92:C92"/>
    <mergeCell ref="I92:L92"/>
    <mergeCell ref="A93:D93"/>
    <mergeCell ref="I93:L93"/>
    <mergeCell ref="A94:D94"/>
    <mergeCell ref="I94:L94"/>
    <mergeCell ref="B85:C85"/>
    <mergeCell ref="I85:L85"/>
    <mergeCell ref="B86:C86"/>
    <mergeCell ref="I86:L86"/>
    <mergeCell ref="B87:C87"/>
    <mergeCell ref="I87:L87"/>
    <mergeCell ref="A88:D88"/>
    <mergeCell ref="I88:L88"/>
    <mergeCell ref="A89:P89"/>
    <mergeCell ref="A79:P79"/>
    <mergeCell ref="A80:P80"/>
    <mergeCell ref="B81:C81"/>
    <mergeCell ref="I81:L81"/>
    <mergeCell ref="B82:C82"/>
    <mergeCell ref="I82:L82"/>
    <mergeCell ref="B83:C83"/>
    <mergeCell ref="I83:L83"/>
    <mergeCell ref="A76:A77"/>
    <mergeCell ref="B76:C77"/>
    <mergeCell ref="D76:D77"/>
    <mergeCell ref="E76:G76"/>
    <mergeCell ref="H76:H77"/>
    <mergeCell ref="I76:L76"/>
    <mergeCell ref="M76:P76"/>
    <mergeCell ref="I77:L77"/>
    <mergeCell ref="B78:C78"/>
    <mergeCell ref="I78:L78"/>
    <mergeCell ref="A71:D71"/>
    <mergeCell ref="I71:L71"/>
    <mergeCell ref="A72:D72"/>
    <mergeCell ref="I72:L72"/>
    <mergeCell ref="A73:D73"/>
    <mergeCell ref="I73:L73"/>
    <mergeCell ref="F74:H74"/>
    <mergeCell ref="J74:K74"/>
    <mergeCell ref="D75:E75"/>
    <mergeCell ref="J75:K75"/>
    <mergeCell ref="A66:D66"/>
    <mergeCell ref="I66:L66"/>
    <mergeCell ref="A67:P67"/>
    <mergeCell ref="B68:C68"/>
    <mergeCell ref="I68:L68"/>
    <mergeCell ref="B69:C69"/>
    <mergeCell ref="I69:L69"/>
    <mergeCell ref="B70:C70"/>
    <mergeCell ref="I70:L70"/>
    <mergeCell ref="B63:C63"/>
    <mergeCell ref="I63:L63"/>
    <mergeCell ref="B64:C64"/>
    <mergeCell ref="I64:L64"/>
    <mergeCell ref="B65:C65"/>
    <mergeCell ref="I65:L65"/>
    <mergeCell ref="M56:P56"/>
    <mergeCell ref="I57:L57"/>
    <mergeCell ref="B58:C58"/>
    <mergeCell ref="I58:L58"/>
    <mergeCell ref="A59:P59"/>
    <mergeCell ref="A60:P60"/>
    <mergeCell ref="B61:C61"/>
    <mergeCell ref="I61:L61"/>
    <mergeCell ref="B62:C62"/>
    <mergeCell ref="I62:L62"/>
    <mergeCell ref="A52:D52"/>
    <mergeCell ref="I52:L52"/>
    <mergeCell ref="A53:D53"/>
    <mergeCell ref="I53:L53"/>
    <mergeCell ref="F54:H54"/>
    <mergeCell ref="J54:K54"/>
    <mergeCell ref="D55:E55"/>
    <mergeCell ref="J55:K55"/>
    <mergeCell ref="A56:A57"/>
    <mergeCell ref="B56:C57"/>
    <mergeCell ref="D56:D57"/>
    <mergeCell ref="E56:G56"/>
    <mergeCell ref="H56:H57"/>
    <mergeCell ref="I56:L56"/>
    <mergeCell ref="A47:P47"/>
    <mergeCell ref="B48:C48"/>
    <mergeCell ref="I48:L48"/>
    <mergeCell ref="B49:C49"/>
    <mergeCell ref="I49:L49"/>
    <mergeCell ref="B50:C50"/>
    <mergeCell ref="I50:L50"/>
    <mergeCell ref="A51:D51"/>
    <mergeCell ref="I51:L51"/>
    <mergeCell ref="B43:C43"/>
    <mergeCell ref="I43:L43"/>
    <mergeCell ref="B44:C44"/>
    <mergeCell ref="I44:L44"/>
    <mergeCell ref="B45:C45"/>
    <mergeCell ref="I45:L45"/>
    <mergeCell ref="A46:D46"/>
    <mergeCell ref="I46:L46"/>
    <mergeCell ref="M34:P34"/>
    <mergeCell ref="I35:L35"/>
    <mergeCell ref="B36:C36"/>
    <mergeCell ref="I36:L36"/>
    <mergeCell ref="A37:P37"/>
    <mergeCell ref="A38:P38"/>
    <mergeCell ref="B39:C39"/>
    <mergeCell ref="I39:L39"/>
    <mergeCell ref="B40:C40"/>
    <mergeCell ref="I40:L40"/>
    <mergeCell ref="F32:H32"/>
    <mergeCell ref="J32:K32"/>
    <mergeCell ref="D33:E33"/>
    <mergeCell ref="J33:K33"/>
    <mergeCell ref="A34:A35"/>
    <mergeCell ref="B34:C35"/>
    <mergeCell ref="D34:D35"/>
    <mergeCell ref="E34:G34"/>
    <mergeCell ref="H34:H35"/>
    <mergeCell ref="I34:L34"/>
    <mergeCell ref="I27:L27"/>
    <mergeCell ref="B28:C28"/>
    <mergeCell ref="I28:L28"/>
    <mergeCell ref="A29:D29"/>
    <mergeCell ref="I29:L29"/>
    <mergeCell ref="A30:D30"/>
    <mergeCell ref="I30:L30"/>
    <mergeCell ref="A31:D31"/>
    <mergeCell ref="I31:L31"/>
    <mergeCell ref="A15:P15"/>
    <mergeCell ref="A16:P16"/>
    <mergeCell ref="B17:C17"/>
    <mergeCell ref="I17:L17"/>
    <mergeCell ref="B18:C18"/>
    <mergeCell ref="I18:L18"/>
    <mergeCell ref="B19:C19"/>
    <mergeCell ref="I19:L19"/>
    <mergeCell ref="A12:A13"/>
    <mergeCell ref="B12:C13"/>
    <mergeCell ref="D12:D13"/>
    <mergeCell ref="E12:G12"/>
    <mergeCell ref="H12:H13"/>
    <mergeCell ref="I12:L12"/>
    <mergeCell ref="M12:P12"/>
    <mergeCell ref="I13:L13"/>
    <mergeCell ref="B14:C14"/>
    <mergeCell ref="I14:L14"/>
    <mergeCell ref="K1:P1"/>
    <mergeCell ref="N3:P3"/>
    <mergeCell ref="B5:E5"/>
    <mergeCell ref="A7:P7"/>
    <mergeCell ref="A8:P8"/>
    <mergeCell ref="A9:P9"/>
    <mergeCell ref="F10:H10"/>
    <mergeCell ref="J10:K10"/>
    <mergeCell ref="D11:E11"/>
    <mergeCell ref="J11:K11"/>
    <mergeCell ref="B172:C172"/>
    <mergeCell ref="I172:L172"/>
    <mergeCell ref="B20:C20"/>
    <mergeCell ref="I20:L20"/>
    <mergeCell ref="B41:C41"/>
    <mergeCell ref="I41:L41"/>
    <mergeCell ref="B42:C42"/>
    <mergeCell ref="I42:L42"/>
    <mergeCell ref="B84:C84"/>
    <mergeCell ref="I84:L84"/>
    <mergeCell ref="B106:C106"/>
    <mergeCell ref="I106:L106"/>
    <mergeCell ref="B21:C21"/>
    <mergeCell ref="I21:L21"/>
    <mergeCell ref="B22:C22"/>
    <mergeCell ref="I22:L22"/>
    <mergeCell ref="B23:C23"/>
    <mergeCell ref="I23:L23"/>
    <mergeCell ref="A24:D24"/>
    <mergeCell ref="I24:L24"/>
    <mergeCell ref="A25:P25"/>
    <mergeCell ref="B26:C26"/>
    <mergeCell ref="I26:L26"/>
    <mergeCell ref="B27:C27"/>
  </mergeCells>
  <pageMargins left="0.39370078740157483" right="0.39370078740157483" top="0.39370078740157483" bottom="0.39370078740157483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2026-10-12T06:44:40Z</cp:lastPrinted>
  <dcterms:modified xsi:type="dcterms:W3CDTF">2026-10-12T06:44:42Z</dcterms:modified>
</cp:coreProperties>
</file>