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E170" i="1"/>
  <c r="I149"/>
  <c r="P149"/>
  <c r="O149"/>
  <c r="N149"/>
  <c r="M149"/>
  <c r="H149"/>
  <c r="G149"/>
  <c r="F149"/>
  <c r="E149"/>
  <c r="I127"/>
  <c r="P127"/>
  <c r="O127"/>
  <c r="N127"/>
  <c r="M127"/>
  <c r="H127"/>
  <c r="G127"/>
  <c r="F127"/>
  <c r="E127"/>
  <c r="I44" l="1"/>
  <c r="P44"/>
  <c r="O44"/>
  <c r="N44"/>
  <c r="M44"/>
  <c r="H44"/>
  <c r="G44"/>
  <c r="F44"/>
  <c r="E44"/>
  <c r="I64"/>
  <c r="P64"/>
  <c r="O64"/>
  <c r="N64"/>
  <c r="M64"/>
  <c r="H64"/>
  <c r="G64"/>
  <c r="F64"/>
  <c r="E64"/>
  <c r="I133" l="1"/>
  <c r="I90"/>
  <c r="P49"/>
  <c r="I217"/>
  <c r="P217"/>
  <c r="O217"/>
  <c r="N217"/>
  <c r="M217"/>
  <c r="H217"/>
  <c r="G217"/>
  <c r="F217"/>
  <c r="E217"/>
  <c r="I212"/>
  <c r="P212"/>
  <c r="O212"/>
  <c r="N212"/>
  <c r="M212"/>
  <c r="H212"/>
  <c r="G212"/>
  <c r="F212"/>
  <c r="E212"/>
  <c r="I196"/>
  <c r="P196"/>
  <c r="O196"/>
  <c r="N196"/>
  <c r="M196"/>
  <c r="H196"/>
  <c r="G196"/>
  <c r="F196"/>
  <c r="E196"/>
  <c r="I191"/>
  <c r="P191"/>
  <c r="O191"/>
  <c r="N191"/>
  <c r="M191"/>
  <c r="H191"/>
  <c r="G191"/>
  <c r="F191"/>
  <c r="E191"/>
  <c r="I175"/>
  <c r="P175"/>
  <c r="O175"/>
  <c r="N175"/>
  <c r="M175"/>
  <c r="H175"/>
  <c r="G175"/>
  <c r="F175"/>
  <c r="E175"/>
  <c r="I170"/>
  <c r="P170"/>
  <c r="O170"/>
  <c r="N170"/>
  <c r="M170"/>
  <c r="H170"/>
  <c r="G170"/>
  <c r="F170"/>
  <c r="I154"/>
  <c r="P154"/>
  <c r="O154"/>
  <c r="N154"/>
  <c r="M154"/>
  <c r="H154"/>
  <c r="G154"/>
  <c r="F154"/>
  <c r="E154"/>
  <c r="I132"/>
  <c r="P132"/>
  <c r="O132"/>
  <c r="N132"/>
  <c r="M132"/>
  <c r="H132"/>
  <c r="G132"/>
  <c r="F132"/>
  <c r="E132"/>
  <c r="I111"/>
  <c r="P111"/>
  <c r="O111"/>
  <c r="N111"/>
  <c r="M111"/>
  <c r="H111"/>
  <c r="G111"/>
  <c r="F111"/>
  <c r="E111"/>
  <c r="I106"/>
  <c r="P106"/>
  <c r="O106"/>
  <c r="N106"/>
  <c r="M106"/>
  <c r="H106"/>
  <c r="G106"/>
  <c r="F106"/>
  <c r="E106"/>
  <c r="P90"/>
  <c r="O90"/>
  <c r="N90"/>
  <c r="M90"/>
  <c r="H90"/>
  <c r="G90"/>
  <c r="F90"/>
  <c r="E90"/>
  <c r="I85"/>
  <c r="P85"/>
  <c r="O85"/>
  <c r="N85"/>
  <c r="M85"/>
  <c r="H85"/>
  <c r="G85"/>
  <c r="F85"/>
  <c r="E85"/>
  <c r="I69"/>
  <c r="P69"/>
  <c r="O69"/>
  <c r="N69"/>
  <c r="M69"/>
  <c r="H69"/>
  <c r="G69"/>
  <c r="F69"/>
  <c r="E69"/>
  <c r="I49"/>
  <c r="O49"/>
  <c r="N49"/>
  <c r="M49"/>
  <c r="H49"/>
  <c r="G49"/>
  <c r="F49"/>
  <c r="E49"/>
  <c r="I28"/>
  <c r="P28"/>
  <c r="O28"/>
  <c r="N28"/>
  <c r="M28"/>
  <c r="H28"/>
  <c r="G28"/>
  <c r="F28"/>
  <c r="E28"/>
  <c r="I23"/>
  <c r="P23"/>
  <c r="O23"/>
  <c r="N23"/>
  <c r="M23"/>
  <c r="H23"/>
  <c r="G23"/>
  <c r="F23"/>
  <c r="E23"/>
  <c r="E197" l="1"/>
  <c r="I197"/>
  <c r="G218"/>
  <c r="O218"/>
  <c r="E218"/>
  <c r="M218"/>
  <c r="I218"/>
  <c r="G176"/>
  <c r="O176"/>
  <c r="F218"/>
  <c r="H197"/>
  <c r="P197"/>
  <c r="P176"/>
  <c r="P218"/>
  <c r="H218"/>
  <c r="N218"/>
  <c r="M197"/>
  <c r="G197"/>
  <c r="O197"/>
  <c r="F197"/>
  <c r="N197"/>
  <c r="I176"/>
  <c r="F176"/>
  <c r="N176"/>
  <c r="E176"/>
  <c r="M176"/>
  <c r="H176"/>
  <c r="P155"/>
  <c r="I91"/>
  <c r="N155"/>
  <c r="E155"/>
  <c r="M155"/>
  <c r="I155"/>
  <c r="F155"/>
  <c r="N133"/>
  <c r="E133"/>
  <c r="M133"/>
  <c r="G155"/>
  <c r="O155"/>
  <c r="F133"/>
  <c r="H155"/>
  <c r="F91"/>
  <c r="N91"/>
  <c r="I29"/>
  <c r="G50"/>
  <c r="O50"/>
  <c r="E70"/>
  <c r="M70"/>
  <c r="I70"/>
  <c r="G91"/>
  <c r="O91"/>
  <c r="F112"/>
  <c r="N112"/>
  <c r="H133"/>
  <c r="P133"/>
  <c r="G133"/>
  <c r="O133"/>
  <c r="F70"/>
  <c r="N70"/>
  <c r="H91"/>
  <c r="P91"/>
  <c r="E112"/>
  <c r="M112"/>
  <c r="G70"/>
  <c r="O70"/>
  <c r="E91"/>
  <c r="M91"/>
  <c r="H112"/>
  <c r="P112"/>
  <c r="I112"/>
  <c r="G112"/>
  <c r="O112"/>
  <c r="H70"/>
  <c r="P70"/>
  <c r="H29"/>
  <c r="P29"/>
  <c r="F50"/>
  <c r="N50"/>
  <c r="E50"/>
  <c r="M50"/>
  <c r="I50"/>
  <c r="F29"/>
  <c r="N29"/>
  <c r="E29"/>
  <c r="H50"/>
  <c r="P50"/>
  <c r="M29"/>
  <c r="G29"/>
  <c r="O29"/>
  <c r="M220" l="1"/>
  <c r="H220"/>
  <c r="N220"/>
  <c r="G220"/>
  <c r="F220"/>
  <c r="O220"/>
  <c r="E220"/>
  <c r="I220"/>
  <c r="P220"/>
</calcChain>
</file>

<file path=xl/sharedStrings.xml><?xml version="1.0" encoding="utf-8"?>
<sst xmlns="http://schemas.openxmlformats.org/spreadsheetml/2006/main" count="387" uniqueCount="109">
  <si>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</si>
  <si>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</si>
  <si>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</si>
  <si>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</si>
  <si>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</si>
  <si>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</si>
  <si>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</si>
  <si>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</si>
  <si>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</si>
  <si>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</si>
  <si>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</si>
  <si>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</si>
  <si>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</si>
  <si>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</si>
  <si>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</si>
  <si>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</si>
  <si>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</si>
  <si>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</si>
  <si>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</si>
  <si>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</si>
  <si>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</si>
  <si>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</si>
  <si>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</si>
  <si>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</si>
  <si>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</si>
  <si>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Обед и полдник 1-4 классы</t>
  </si>
  <si>
    <t>Обед</t>
  </si>
  <si>
    <t>Хлеб витаминизированный</t>
  </si>
  <si>
    <t>Хлеб ржано-пшеничный</t>
  </si>
  <si>
    <t>Итого за Обед</t>
  </si>
  <si>
    <t>Полдник</t>
  </si>
  <si>
    <t>Сок 0,2</t>
  </si>
  <si>
    <t>Итого за Полдник</t>
  </si>
  <si>
    <t>Итого за Обед и полдник 1-4 классы</t>
  </si>
  <si>
    <t>Итого за день</t>
  </si>
  <si>
    <t>вторник</t>
  </si>
  <si>
    <t>250/10/10</t>
  </si>
  <si>
    <t>среда</t>
  </si>
  <si>
    <t>четверг</t>
  </si>
  <si>
    <t>пятница</t>
  </si>
  <si>
    <t>Напиток "Витошка"</t>
  </si>
  <si>
    <t>2</t>
  </si>
  <si>
    <t>Итого всего средняя</t>
  </si>
  <si>
    <t>150/30</t>
  </si>
  <si>
    <t>Обед + полдник (дотация) 1-4 классы 373-79 рублей</t>
  </si>
  <si>
    <t xml:space="preserve"> СанПиН2.3/2.4.4282-26</t>
  </si>
  <si>
    <t>792,14/889</t>
  </si>
  <si>
    <t>160/30</t>
  </si>
  <si>
    <t>Банан свежий</t>
  </si>
  <si>
    <t>150/15</t>
  </si>
  <si>
    <t>Кекс бисквитный</t>
  </si>
  <si>
    <t>Ватрушка со сметаной</t>
  </si>
  <si>
    <t>Коктейль молочный</t>
  </si>
  <si>
    <t>Груша свежая</t>
  </si>
  <si>
    <t>Плов из индейки с куркумой</t>
  </si>
  <si>
    <t>Апельсин свежий</t>
  </si>
  <si>
    <t>Ватрушка с повидлом</t>
  </si>
  <si>
    <t>110/20</t>
  </si>
  <si>
    <t>710/890</t>
  </si>
  <si>
    <t>Блинчик</t>
  </si>
  <si>
    <t>Директор МАОУ СОШ №142 "Гринбург"</t>
  </si>
  <si>
    <t>Обожина Н.С.</t>
  </si>
  <si>
    <t>"Фермерский" Щи из свежей капусты со сметаной и курой</t>
  </si>
  <si>
    <t>Наггетсы куриные "Чикенбург"</t>
  </si>
  <si>
    <t>"Агро-макароны" Мультицвет отварные/Огурец свежий "Гринбург"</t>
  </si>
  <si>
    <t>"Эко-Напиток" из клубники</t>
  </si>
  <si>
    <t>Ватрушка с картофелем</t>
  </si>
  <si>
    <t>"Фермерский" Рассольник "Ленинградский" со сметаной и курой</t>
  </si>
  <si>
    <t>Биточек из свинины и индейки с соусом "Митбург"</t>
  </si>
  <si>
    <t>100/20</t>
  </si>
  <si>
    <t>710/881</t>
  </si>
  <si>
    <t>"Агро-булгур" отварной/Горошек "Гринбург"</t>
  </si>
  <si>
    <t>150/25</t>
  </si>
  <si>
    <t>"Эко-Напиток" из облепихи</t>
  </si>
  <si>
    <t>Сметанник</t>
  </si>
  <si>
    <t>"Фермерский" Суп - лапша домашняя с курой</t>
  </si>
  <si>
    <t>Пирожок со свининой и рисом</t>
  </si>
  <si>
    <t>"Фермерский" Борщ со сметаной и курой</t>
  </si>
  <si>
    <t>805,02/888</t>
  </si>
  <si>
    <t>"Агро-пюре" картофельное/Огурец соленый "Гринбург"</t>
  </si>
  <si>
    <t>"Эко-Напиток" из ягодной смеси</t>
  </si>
  <si>
    <t>"Фермерский" Суп с бобовыми, гренками и курой</t>
  </si>
  <si>
    <t>Шницель из свинины "Митбург"</t>
  </si>
  <si>
    <t>100</t>
  </si>
  <si>
    <t>"Агро-рагу" с цветной капустой и брокколи</t>
  </si>
  <si>
    <t>"Эко-Напиток" из черноплодной рябины</t>
  </si>
  <si>
    <t>Пирожок с грушей</t>
  </si>
  <si>
    <t>"Фермерский" Суп с помидорами, сметаной и курой</t>
  </si>
  <si>
    <t>288,06/886</t>
  </si>
  <si>
    <t>200/5/15</t>
  </si>
  <si>
    <t>Оладья</t>
  </si>
  <si>
    <t>"Эко-Напиток" яблочный</t>
  </si>
  <si>
    <t>Котлета Маленький секрет из куриного филе с сыром "Чикенбург"</t>
  </si>
  <si>
    <t>"Агро-греча" рассыпчатая</t>
  </si>
  <si>
    <t>Кнеля из свинины с соусом "Митбург"</t>
  </si>
  <si>
    <t>"Агро-булгур" отварной/Перец "Гринбург"</t>
  </si>
  <si>
    <t>Пирожок с курагой</t>
  </si>
  <si>
    <t>Фахитос с филе индейки</t>
  </si>
  <si>
    <t>815,01/889</t>
  </si>
  <si>
    <t>"Агро-рис" отварной/Огурец свежий "Гринбург"</t>
  </si>
  <si>
    <t>Булочка с маком</t>
  </si>
  <si>
    <t>252,05/888</t>
  </si>
  <si>
    <t>Жаркое "Курочка Ряба" из куриного филе/Огурец соленый "Гринбург"</t>
  </si>
  <si>
    <t>200/20</t>
  </si>
  <si>
    <t>"Эко-Напиток" из мандарин</t>
  </si>
  <si>
    <t>Булочка с сыром</t>
  </si>
  <si>
    <t>Период действия с 05.10.2026 по 30.12.2026</t>
  </si>
  <si>
    <t>Минтай, запеченый с сыром и яйцом "Фишбург"</t>
  </si>
  <si>
    <t>Паста Карбонара из куриного филе "Чикенбург"/Кукуруза "Гринбург"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</si>
</sst>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220"/>
  <sheetViews>
    <sheetView tabSelected="1" topLeftCell="A205" zoomScale="120" zoomScaleNormal="120" workbookViewId="0">
      <selection activeCell="B123" sqref="B123:C123"/>
    </sheetView>
  </sheetViews>
  <sheetFormatPr defaultColWidth="10.5" defaultRowHeight="11.45" customHeight="1"/>
  <cols>
    <col min="1" max="1" width="6.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32" t="s">
        <v>45</v>
      </c>
      <c r="L1" s="32"/>
      <c r="M1" s="32"/>
      <c r="N1" s="32"/>
      <c r="O1" s="32"/>
      <c r="P1" s="32"/>
    </row>
    <row r="2" spans="1:16" ht="15.95" customHeight="1"/>
    <row r="3" spans="1:16" s="1" customFormat="1" ht="12" customHeight="1">
      <c r="E3" s="3" t="s">
        <v>1</v>
      </c>
      <c r="N3" s="32" t="s">
        <v>2</v>
      </c>
      <c r="O3" s="32"/>
      <c r="P3" s="32"/>
    </row>
    <row r="4" spans="1:16" s="1" customFormat="1" ht="12" customHeight="1">
      <c r="E4" s="3" t="s">
        <v>3</v>
      </c>
      <c r="N4" s="15"/>
      <c r="O4" s="15"/>
      <c r="P4" s="16" t="s">
        <v>60</v>
      </c>
    </row>
    <row r="5" spans="1:16" s="1" customFormat="1" ht="12" customHeight="1">
      <c r="B5" s="32" t="s">
        <v>4</v>
      </c>
      <c r="C5" s="32"/>
      <c r="D5" s="32"/>
      <c r="E5" s="32"/>
      <c r="N5" s="15"/>
      <c r="O5" s="15"/>
      <c r="P5" s="16" t="s">
        <v>61</v>
      </c>
    </row>
    <row r="6" spans="1:16" s="1" customFormat="1" ht="12" customHeight="1"/>
    <row r="7" spans="1:16" ht="15.95" customHeight="1">
      <c r="A7" s="33" t="s">
        <v>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5.95" customHeight="1">
      <c r="A8" s="33" t="s">
        <v>106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15.95" customHeight="1">
      <c r="A9" s="33" t="s">
        <v>44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1.1" customHeight="1">
      <c r="E10" s="4" t="s">
        <v>6</v>
      </c>
      <c r="F10" s="25" t="s">
        <v>7</v>
      </c>
      <c r="G10" s="26"/>
      <c r="H10" s="26"/>
      <c r="J10" s="27"/>
      <c r="K10" s="27"/>
    </row>
    <row r="11" spans="1:16" ht="11.1" customHeight="1">
      <c r="D11" s="27" t="s">
        <v>8</v>
      </c>
      <c r="E11" s="27"/>
      <c r="F11" s="1" t="s">
        <v>9</v>
      </c>
      <c r="J11" s="27"/>
      <c r="K11" s="27"/>
    </row>
    <row r="12" spans="1:16" ht="21.95" customHeight="1">
      <c r="A12" s="28" t="s">
        <v>10</v>
      </c>
      <c r="B12" s="28" t="s">
        <v>11</v>
      </c>
      <c r="C12" s="28"/>
      <c r="D12" s="28" t="s">
        <v>12</v>
      </c>
      <c r="E12" s="22" t="s">
        <v>13</v>
      </c>
      <c r="F12" s="22"/>
      <c r="G12" s="22"/>
      <c r="H12" s="28" t="s">
        <v>14</v>
      </c>
      <c r="I12" s="22" t="s">
        <v>15</v>
      </c>
      <c r="J12" s="22"/>
      <c r="K12" s="22"/>
      <c r="L12" s="22"/>
      <c r="M12" s="22" t="s">
        <v>16</v>
      </c>
      <c r="N12" s="22"/>
      <c r="O12" s="22"/>
      <c r="P12" s="22"/>
    </row>
    <row r="13" spans="1:16" ht="21.95" customHeight="1">
      <c r="A13" s="29"/>
      <c r="B13" s="30"/>
      <c r="C13" s="31"/>
      <c r="D13" s="29"/>
      <c r="E13" s="5" t="s">
        <v>17</v>
      </c>
      <c r="F13" s="5" t="s">
        <v>18</v>
      </c>
      <c r="G13" s="5" t="s">
        <v>19</v>
      </c>
      <c r="H13" s="29"/>
      <c r="I13" s="22" t="s">
        <v>20</v>
      </c>
      <c r="J13" s="22"/>
      <c r="K13" s="22"/>
      <c r="L13" s="22"/>
      <c r="M13" s="5" t="s">
        <v>21</v>
      </c>
      <c r="N13" s="5" t="s">
        <v>22</v>
      </c>
      <c r="O13" s="5" t="s">
        <v>23</v>
      </c>
      <c r="P13" s="5" t="s">
        <v>24</v>
      </c>
    </row>
    <row r="14" spans="1:16" ht="11.1" customHeight="1">
      <c r="A14" s="6">
        <v>1</v>
      </c>
      <c r="B14" s="23">
        <v>2</v>
      </c>
      <c r="C14" s="23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3">
        <v>8</v>
      </c>
      <c r="J14" s="23"/>
      <c r="K14" s="23"/>
      <c r="L14" s="23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ht="11.1" customHeight="1">
      <c r="A16" s="21" t="s">
        <v>26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ht="22.5" customHeight="1">
      <c r="A17" s="7">
        <v>133.03</v>
      </c>
      <c r="B17" s="18" t="s">
        <v>62</v>
      </c>
      <c r="C17" s="18"/>
      <c r="D17" s="10" t="s">
        <v>36</v>
      </c>
      <c r="E17" s="14">
        <v>4</v>
      </c>
      <c r="F17" s="14">
        <v>8.3000000000000007</v>
      </c>
      <c r="G17" s="14">
        <v>9.4</v>
      </c>
      <c r="H17" s="14">
        <v>129.19999999999999</v>
      </c>
      <c r="I17" s="19">
        <v>8.5</v>
      </c>
      <c r="J17" s="19"/>
      <c r="K17" s="19"/>
      <c r="L17" s="19"/>
      <c r="M17" s="14">
        <v>141.19999999999999</v>
      </c>
      <c r="N17" s="14">
        <v>91</v>
      </c>
      <c r="O17" s="14">
        <v>20.7</v>
      </c>
      <c r="P17" s="14">
        <v>1.4</v>
      </c>
    </row>
    <row r="18" spans="1:16" ht="11.1" customHeight="1">
      <c r="A18" s="7">
        <v>284.01</v>
      </c>
      <c r="B18" s="18" t="s">
        <v>63</v>
      </c>
      <c r="C18" s="18"/>
      <c r="D18" s="8">
        <v>100</v>
      </c>
      <c r="E18" s="14">
        <v>11.9</v>
      </c>
      <c r="F18" s="14">
        <v>10.9</v>
      </c>
      <c r="G18" s="14">
        <v>32</v>
      </c>
      <c r="H18" s="14">
        <v>216.3</v>
      </c>
      <c r="I18" s="19"/>
      <c r="J18" s="19"/>
      <c r="K18" s="19"/>
      <c r="L18" s="19"/>
      <c r="M18" s="14">
        <v>126</v>
      </c>
      <c r="N18" s="14">
        <v>168.5</v>
      </c>
      <c r="O18" s="14">
        <v>36.5</v>
      </c>
      <c r="P18" s="14">
        <v>1.4</v>
      </c>
    </row>
    <row r="19" spans="1:16" ht="24" customHeight="1">
      <c r="A19" s="11" t="s">
        <v>46</v>
      </c>
      <c r="B19" s="24" t="s">
        <v>64</v>
      </c>
      <c r="C19" s="18"/>
      <c r="D19" s="12" t="s">
        <v>47</v>
      </c>
      <c r="E19" s="14">
        <v>5.2</v>
      </c>
      <c r="F19" s="14">
        <v>6.3</v>
      </c>
      <c r="G19" s="14">
        <v>29.1</v>
      </c>
      <c r="H19" s="14">
        <v>238.1</v>
      </c>
      <c r="I19" s="19">
        <v>2.9</v>
      </c>
      <c r="J19" s="19"/>
      <c r="K19" s="19"/>
      <c r="L19" s="19"/>
      <c r="M19" s="14">
        <v>105.3</v>
      </c>
      <c r="N19" s="14">
        <v>82.3</v>
      </c>
      <c r="O19" s="14">
        <v>13.1</v>
      </c>
      <c r="P19" s="14">
        <v>1.1000000000000001</v>
      </c>
    </row>
    <row r="20" spans="1:16" ht="11.1" customHeight="1">
      <c r="A20" s="7">
        <v>840.01</v>
      </c>
      <c r="B20" s="18" t="s">
        <v>65</v>
      </c>
      <c r="C20" s="18"/>
      <c r="D20" s="8">
        <v>200</v>
      </c>
      <c r="E20" s="14">
        <v>0.2</v>
      </c>
      <c r="F20" s="14">
        <v>0.1</v>
      </c>
      <c r="G20" s="14">
        <v>25.4</v>
      </c>
      <c r="H20" s="14">
        <v>103.8</v>
      </c>
      <c r="I20" s="19">
        <v>8.5</v>
      </c>
      <c r="J20" s="19"/>
      <c r="K20" s="19"/>
      <c r="L20" s="19"/>
      <c r="M20" s="14">
        <v>4.7</v>
      </c>
      <c r="N20" s="14">
        <v>6</v>
      </c>
      <c r="O20" s="14">
        <v>3.3</v>
      </c>
      <c r="P20" s="14">
        <v>0.2</v>
      </c>
    </row>
    <row r="21" spans="1:16" ht="11.1" customHeight="1">
      <c r="A21" s="7">
        <v>875.03</v>
      </c>
      <c r="B21" s="18" t="s">
        <v>27</v>
      </c>
      <c r="C21" s="18"/>
      <c r="D21" s="8">
        <v>45</v>
      </c>
      <c r="E21" s="14">
        <v>1.4</v>
      </c>
      <c r="F21" s="14">
        <v>0.5</v>
      </c>
      <c r="G21" s="14">
        <v>7.2</v>
      </c>
      <c r="H21" s="14">
        <v>34.200000000000003</v>
      </c>
      <c r="I21" s="19"/>
      <c r="J21" s="19"/>
      <c r="K21" s="19"/>
      <c r="L21" s="19"/>
      <c r="M21" s="14">
        <v>2.7</v>
      </c>
      <c r="N21" s="14">
        <v>8.1</v>
      </c>
      <c r="O21" s="14">
        <v>1.8</v>
      </c>
      <c r="P21" s="14"/>
    </row>
    <row r="22" spans="1:16" ht="11.1" customHeight="1">
      <c r="A22" s="7">
        <v>876.02</v>
      </c>
      <c r="B22" s="18" t="s">
        <v>28</v>
      </c>
      <c r="C22" s="18"/>
      <c r="D22" s="8">
        <v>25</v>
      </c>
      <c r="E22" s="14">
        <v>0.7</v>
      </c>
      <c r="F22" s="14">
        <v>0.2</v>
      </c>
      <c r="G22" s="14">
        <v>4</v>
      </c>
      <c r="H22" s="14">
        <v>19</v>
      </c>
      <c r="I22" s="19"/>
      <c r="J22" s="19"/>
      <c r="K22" s="19"/>
      <c r="L22" s="19"/>
      <c r="M22" s="14">
        <v>1.5</v>
      </c>
      <c r="N22" s="14">
        <v>4.5</v>
      </c>
      <c r="O22" s="14">
        <v>1</v>
      </c>
      <c r="P22" s="14"/>
    </row>
    <row r="23" spans="1:16" ht="11.1" customHeight="1">
      <c r="A23" s="20" t="s">
        <v>29</v>
      </c>
      <c r="B23" s="20"/>
      <c r="C23" s="20"/>
      <c r="D23" s="20"/>
      <c r="E23" s="9">
        <f>E17+E18+E19+E20+E21+E22</f>
        <v>23.4</v>
      </c>
      <c r="F23" s="9">
        <f>F17+F18+F19+F20+F21+F22</f>
        <v>26.300000000000004</v>
      </c>
      <c r="G23" s="9">
        <f>G17+G18+G19+G20+G21+G22</f>
        <v>107.10000000000001</v>
      </c>
      <c r="H23" s="9">
        <f>H17+H18+H19+H20+H21+H22</f>
        <v>740.6</v>
      </c>
      <c r="I23" s="19">
        <f>I17+I18+I19+I20</f>
        <v>19.899999999999999</v>
      </c>
      <c r="J23" s="19"/>
      <c r="K23" s="19"/>
      <c r="L23" s="19"/>
      <c r="M23" s="9">
        <f>M17+M18+M19+M20+M21+M22</f>
        <v>381.4</v>
      </c>
      <c r="N23" s="9">
        <f>N17+N18+N19+N20+N21+N22</f>
        <v>360.40000000000003</v>
      </c>
      <c r="O23" s="9">
        <f>O17+O18+O19+O20+O21+O22</f>
        <v>76.399999999999991</v>
      </c>
      <c r="P23" s="9">
        <f>P17+P18+P19+P20+P21+P22</f>
        <v>4.0999999999999996</v>
      </c>
    </row>
    <row r="24" spans="1:16" ht="11.1" customHeight="1">
      <c r="A24" s="21" t="s">
        <v>30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11.1" customHeight="1">
      <c r="A25" s="7">
        <v>571.04999999999995</v>
      </c>
      <c r="B25" s="18" t="s">
        <v>66</v>
      </c>
      <c r="C25" s="18"/>
      <c r="D25" s="8">
        <v>75</v>
      </c>
      <c r="E25" s="9">
        <v>5.5</v>
      </c>
      <c r="F25" s="9">
        <v>8.1</v>
      </c>
      <c r="G25" s="9">
        <v>20.5</v>
      </c>
      <c r="H25" s="9">
        <v>210</v>
      </c>
      <c r="I25" s="19"/>
      <c r="J25" s="19"/>
      <c r="K25" s="19"/>
      <c r="L25" s="19"/>
      <c r="M25" s="9"/>
      <c r="N25" s="9"/>
      <c r="O25" s="9"/>
      <c r="P25" s="9"/>
    </row>
    <row r="26" spans="1:16" ht="11.1" customHeight="1">
      <c r="A26" s="10"/>
      <c r="B26" s="18" t="s">
        <v>31</v>
      </c>
      <c r="C26" s="18"/>
      <c r="D26" s="8">
        <v>200</v>
      </c>
      <c r="E26" s="9"/>
      <c r="F26" s="9"/>
      <c r="G26" s="9">
        <v>10</v>
      </c>
      <c r="H26" s="9">
        <v>92</v>
      </c>
      <c r="I26" s="19"/>
      <c r="J26" s="19"/>
      <c r="K26" s="19"/>
      <c r="L26" s="19"/>
      <c r="M26" s="9"/>
      <c r="N26" s="9"/>
      <c r="O26" s="9"/>
      <c r="P26" s="9"/>
    </row>
    <row r="27" spans="1:16" ht="11.1" customHeight="1">
      <c r="A27" s="8">
        <v>877.03</v>
      </c>
      <c r="B27" s="18" t="s">
        <v>48</v>
      </c>
      <c r="C27" s="18"/>
      <c r="D27" s="8">
        <v>239</v>
      </c>
      <c r="E27" s="9">
        <v>2.2000000000000002</v>
      </c>
      <c r="F27" s="9">
        <v>0.2</v>
      </c>
      <c r="G27" s="9">
        <v>9</v>
      </c>
      <c r="H27" s="9">
        <v>45.6</v>
      </c>
      <c r="I27" s="19">
        <v>9</v>
      </c>
      <c r="J27" s="19"/>
      <c r="K27" s="19"/>
      <c r="L27" s="19"/>
      <c r="M27" s="9">
        <v>42</v>
      </c>
      <c r="N27" s="9">
        <v>20.399999999999999</v>
      </c>
      <c r="O27" s="9">
        <v>13.2</v>
      </c>
      <c r="P27" s="9">
        <v>0.1</v>
      </c>
    </row>
    <row r="28" spans="1:16" ht="11.1" customHeight="1">
      <c r="A28" s="20" t="s">
        <v>32</v>
      </c>
      <c r="B28" s="20"/>
      <c r="C28" s="20"/>
      <c r="D28" s="20"/>
      <c r="E28" s="9">
        <f>E25+E26+E27</f>
        <v>7.7</v>
      </c>
      <c r="F28" s="9">
        <f>F25+F26+F27</f>
        <v>8.2999999999999989</v>
      </c>
      <c r="G28" s="9">
        <f>G25+G26+G27</f>
        <v>39.5</v>
      </c>
      <c r="H28" s="9">
        <f>H25+H26+H27</f>
        <v>347.6</v>
      </c>
      <c r="I28" s="19">
        <f>I27</f>
        <v>9</v>
      </c>
      <c r="J28" s="19"/>
      <c r="K28" s="19"/>
      <c r="L28" s="19"/>
      <c r="M28" s="9">
        <f>M25+M26+M27</f>
        <v>42</v>
      </c>
      <c r="N28" s="9">
        <f>N25+N26+N27</f>
        <v>20.399999999999999</v>
      </c>
      <c r="O28" s="9">
        <f>O25+O26+O27</f>
        <v>13.2</v>
      </c>
      <c r="P28" s="9">
        <f>P25+P26+P27</f>
        <v>0.1</v>
      </c>
    </row>
    <row r="29" spans="1:16" ht="11.1" customHeight="1">
      <c r="A29" s="20" t="s">
        <v>33</v>
      </c>
      <c r="B29" s="20"/>
      <c r="C29" s="20"/>
      <c r="D29" s="20"/>
      <c r="E29" s="9">
        <f>E23+E28</f>
        <v>31.099999999999998</v>
      </c>
      <c r="F29" s="9">
        <f>F23+F28</f>
        <v>34.6</v>
      </c>
      <c r="G29" s="9">
        <f>G23+G28</f>
        <v>146.60000000000002</v>
      </c>
      <c r="H29" s="9">
        <f>H23+H28</f>
        <v>1088.2</v>
      </c>
      <c r="I29" s="19">
        <f>I23+I28</f>
        <v>28.9</v>
      </c>
      <c r="J29" s="19"/>
      <c r="K29" s="19"/>
      <c r="L29" s="19"/>
      <c r="M29" s="9">
        <f>M23+M28</f>
        <v>423.4</v>
      </c>
      <c r="N29" s="9">
        <f>N23+N28</f>
        <v>380.8</v>
      </c>
      <c r="O29" s="9">
        <f>O23+O28</f>
        <v>89.6</v>
      </c>
      <c r="P29" s="9">
        <f>P23+P28</f>
        <v>4.1999999999999993</v>
      </c>
    </row>
    <row r="30" spans="1:16" ht="11.1" customHeight="1">
      <c r="A30" s="20" t="s">
        <v>34</v>
      </c>
      <c r="B30" s="20"/>
      <c r="C30" s="20"/>
      <c r="D30" s="20"/>
      <c r="E30" s="9">
        <v>31.1</v>
      </c>
      <c r="F30" s="9">
        <v>34.6</v>
      </c>
      <c r="G30" s="9">
        <v>146.6</v>
      </c>
      <c r="H30" s="9">
        <v>1088.2</v>
      </c>
      <c r="I30" s="19">
        <v>28.9</v>
      </c>
      <c r="J30" s="19"/>
      <c r="K30" s="19"/>
      <c r="L30" s="19"/>
      <c r="M30" s="9">
        <v>423.4</v>
      </c>
      <c r="N30" s="9">
        <v>380.8</v>
      </c>
      <c r="O30" s="9">
        <v>89.6</v>
      </c>
      <c r="P30" s="9">
        <v>4.2</v>
      </c>
    </row>
    <row r="31" spans="1:16" ht="11.1" customHeight="1">
      <c r="E31" s="4" t="s">
        <v>6</v>
      </c>
      <c r="F31" s="25" t="s">
        <v>35</v>
      </c>
      <c r="G31" s="26"/>
      <c r="H31" s="26"/>
      <c r="J31" s="27"/>
      <c r="K31" s="27"/>
    </row>
    <row r="32" spans="1:16" ht="11.1" customHeight="1">
      <c r="D32" s="27" t="s">
        <v>8</v>
      </c>
      <c r="E32" s="27"/>
      <c r="F32" s="1" t="s">
        <v>9</v>
      </c>
      <c r="J32" s="27"/>
      <c r="K32" s="27"/>
    </row>
    <row r="33" spans="1:16" ht="21.95" customHeight="1">
      <c r="A33" s="28" t="s">
        <v>10</v>
      </c>
      <c r="B33" s="28" t="s">
        <v>11</v>
      </c>
      <c r="C33" s="28"/>
      <c r="D33" s="28" t="s">
        <v>12</v>
      </c>
      <c r="E33" s="22" t="s">
        <v>13</v>
      </c>
      <c r="F33" s="22"/>
      <c r="G33" s="22"/>
      <c r="H33" s="28" t="s">
        <v>14</v>
      </c>
      <c r="I33" s="22" t="s">
        <v>15</v>
      </c>
      <c r="J33" s="22"/>
      <c r="K33" s="22"/>
      <c r="L33" s="22"/>
      <c r="M33" s="22" t="s">
        <v>16</v>
      </c>
      <c r="N33" s="22"/>
      <c r="O33" s="22"/>
      <c r="P33" s="22"/>
    </row>
    <row r="34" spans="1:16" ht="21.95" customHeight="1">
      <c r="A34" s="29"/>
      <c r="B34" s="30"/>
      <c r="C34" s="31"/>
      <c r="D34" s="29"/>
      <c r="E34" s="5" t="s">
        <v>17</v>
      </c>
      <c r="F34" s="5" t="s">
        <v>18</v>
      </c>
      <c r="G34" s="5" t="s">
        <v>19</v>
      </c>
      <c r="H34" s="29"/>
      <c r="I34" s="22" t="s">
        <v>20</v>
      </c>
      <c r="J34" s="22"/>
      <c r="K34" s="22"/>
      <c r="L34" s="22"/>
      <c r="M34" s="5" t="s">
        <v>21</v>
      </c>
      <c r="N34" s="5" t="s">
        <v>22</v>
      </c>
      <c r="O34" s="5" t="s">
        <v>23</v>
      </c>
      <c r="P34" s="5" t="s">
        <v>24</v>
      </c>
    </row>
    <row r="35" spans="1:16" ht="11.1" customHeight="1">
      <c r="A35" s="6">
        <v>1</v>
      </c>
      <c r="B35" s="23">
        <v>2</v>
      </c>
      <c r="C35" s="23"/>
      <c r="D35" s="6">
        <v>3</v>
      </c>
      <c r="E35" s="6">
        <v>4</v>
      </c>
      <c r="F35" s="6">
        <v>5</v>
      </c>
      <c r="G35" s="6">
        <v>6</v>
      </c>
      <c r="H35" s="6">
        <v>7</v>
      </c>
      <c r="I35" s="23">
        <v>8</v>
      </c>
      <c r="J35" s="23"/>
      <c r="K35" s="23"/>
      <c r="L35" s="23"/>
      <c r="M35" s="6">
        <v>9</v>
      </c>
      <c r="N35" s="6">
        <v>10</v>
      </c>
      <c r="O35" s="6">
        <v>11</v>
      </c>
      <c r="P35" s="6">
        <v>12</v>
      </c>
    </row>
    <row r="36" spans="1:16" ht="11.1" customHeight="1">
      <c r="A36" s="21" t="s">
        <v>25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1.1" customHeight="1">
      <c r="A37" s="21" t="s">
        <v>26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34.5" customHeight="1">
      <c r="A38" s="7">
        <v>25.03</v>
      </c>
      <c r="B38" s="18" t="s">
        <v>67</v>
      </c>
      <c r="C38" s="18"/>
      <c r="D38" s="10" t="s">
        <v>36</v>
      </c>
      <c r="E38" s="14">
        <v>4.4000000000000004</v>
      </c>
      <c r="F38" s="14">
        <v>8.5</v>
      </c>
      <c r="G38" s="14">
        <v>17.3</v>
      </c>
      <c r="H38" s="14">
        <v>144.19999999999999</v>
      </c>
      <c r="I38" s="19">
        <v>7</v>
      </c>
      <c r="J38" s="19"/>
      <c r="K38" s="19"/>
      <c r="L38" s="19"/>
      <c r="M38" s="14">
        <v>106.6</v>
      </c>
      <c r="N38" s="14">
        <v>75.7</v>
      </c>
      <c r="O38" s="14">
        <v>20.2</v>
      </c>
      <c r="P38" s="14">
        <v>0.8</v>
      </c>
    </row>
    <row r="39" spans="1:16" ht="24" customHeight="1">
      <c r="A39" s="7">
        <v>242.03</v>
      </c>
      <c r="B39" s="24" t="s">
        <v>68</v>
      </c>
      <c r="C39" s="18"/>
      <c r="D39" s="10" t="s">
        <v>69</v>
      </c>
      <c r="E39" s="14">
        <v>10.7</v>
      </c>
      <c r="F39" s="14">
        <v>11.5</v>
      </c>
      <c r="G39" s="14">
        <v>37</v>
      </c>
      <c r="H39" s="14">
        <v>337.6</v>
      </c>
      <c r="I39" s="19">
        <v>0.8</v>
      </c>
      <c r="J39" s="19"/>
      <c r="K39" s="19"/>
      <c r="L39" s="19"/>
      <c r="M39" s="14">
        <v>116.4</v>
      </c>
      <c r="N39" s="14">
        <v>158.4</v>
      </c>
      <c r="O39" s="14">
        <v>15.1</v>
      </c>
      <c r="P39" s="14">
        <v>1.1000000000000001</v>
      </c>
    </row>
    <row r="40" spans="1:16" ht="23.25" customHeight="1">
      <c r="A40" s="12" t="s">
        <v>70</v>
      </c>
      <c r="B40" s="24" t="s">
        <v>71</v>
      </c>
      <c r="C40" s="18"/>
      <c r="D40" s="12" t="s">
        <v>72</v>
      </c>
      <c r="E40" s="14">
        <v>7.9</v>
      </c>
      <c r="F40" s="14">
        <v>5.3</v>
      </c>
      <c r="G40" s="14">
        <v>20.9</v>
      </c>
      <c r="H40" s="14">
        <v>166.5</v>
      </c>
      <c r="I40" s="19">
        <v>2.5</v>
      </c>
      <c r="J40" s="19"/>
      <c r="K40" s="19"/>
      <c r="L40" s="19"/>
      <c r="M40" s="14">
        <v>128.5</v>
      </c>
      <c r="N40" s="14">
        <v>116.9</v>
      </c>
      <c r="O40" s="14">
        <v>41.2</v>
      </c>
      <c r="P40" s="14">
        <v>1.5</v>
      </c>
    </row>
    <row r="41" spans="1:16" ht="11.1" customHeight="1">
      <c r="A41" s="7">
        <v>846.01</v>
      </c>
      <c r="B41" s="18" t="s">
        <v>73</v>
      </c>
      <c r="C41" s="18"/>
      <c r="D41" s="8">
        <v>200</v>
      </c>
      <c r="E41" s="14">
        <v>0.3</v>
      </c>
      <c r="F41" s="14">
        <v>1.4</v>
      </c>
      <c r="G41" s="14">
        <v>25.4</v>
      </c>
      <c r="H41" s="14">
        <v>116.3</v>
      </c>
      <c r="I41" s="19">
        <v>10.6</v>
      </c>
      <c r="J41" s="19"/>
      <c r="K41" s="19"/>
      <c r="L41" s="19"/>
      <c r="M41" s="14">
        <v>6.2</v>
      </c>
      <c r="N41" s="14">
        <v>2.2999999999999998</v>
      </c>
      <c r="O41" s="14">
        <v>7.5</v>
      </c>
      <c r="P41" s="14">
        <v>0.4</v>
      </c>
    </row>
    <row r="42" spans="1:16" ht="11.1" customHeight="1">
      <c r="A42" s="7">
        <v>875.03</v>
      </c>
      <c r="B42" s="18" t="s">
        <v>27</v>
      </c>
      <c r="C42" s="18"/>
      <c r="D42" s="8">
        <v>45</v>
      </c>
      <c r="E42" s="14">
        <v>1.4</v>
      </c>
      <c r="F42" s="14">
        <v>0.5</v>
      </c>
      <c r="G42" s="14">
        <v>7.2</v>
      </c>
      <c r="H42" s="14">
        <v>34.200000000000003</v>
      </c>
      <c r="I42" s="19"/>
      <c r="J42" s="19"/>
      <c r="K42" s="19"/>
      <c r="L42" s="19"/>
      <c r="M42" s="14">
        <v>2.7</v>
      </c>
      <c r="N42" s="14">
        <v>8.1</v>
      </c>
      <c r="O42" s="14">
        <v>1.8</v>
      </c>
      <c r="P42" s="14"/>
    </row>
    <row r="43" spans="1:16" ht="11.1" customHeight="1">
      <c r="A43" s="7">
        <v>876.02</v>
      </c>
      <c r="B43" s="18" t="s">
        <v>28</v>
      </c>
      <c r="C43" s="18"/>
      <c r="D43" s="8">
        <v>25</v>
      </c>
      <c r="E43" s="14">
        <v>0.7</v>
      </c>
      <c r="F43" s="14">
        <v>0.2</v>
      </c>
      <c r="G43" s="14">
        <v>4</v>
      </c>
      <c r="H43" s="14">
        <v>19</v>
      </c>
      <c r="I43" s="19"/>
      <c r="J43" s="19"/>
      <c r="K43" s="19"/>
      <c r="L43" s="19"/>
      <c r="M43" s="14">
        <v>1.5</v>
      </c>
      <c r="N43" s="14">
        <v>4.5</v>
      </c>
      <c r="O43" s="14">
        <v>1</v>
      </c>
      <c r="P43" s="14"/>
    </row>
    <row r="44" spans="1:16" ht="11.1" customHeight="1">
      <c r="A44" s="20" t="s">
        <v>29</v>
      </c>
      <c r="B44" s="20"/>
      <c r="C44" s="20"/>
      <c r="D44" s="20"/>
      <c r="E44" s="9">
        <f>E38+E39+E41+E42+E43+E40</f>
        <v>25.4</v>
      </c>
      <c r="F44" s="14">
        <f>F38+F39+F41+F42+F43+F40</f>
        <v>27.4</v>
      </c>
      <c r="G44" s="14">
        <f>G38+G39+G41+G42+G43+G40</f>
        <v>111.79999999999998</v>
      </c>
      <c r="H44" s="14">
        <f>H38+H39+H41+H42+H43+H40</f>
        <v>817.80000000000007</v>
      </c>
      <c r="I44" s="19">
        <f>I38+I39+I41+I40</f>
        <v>20.9</v>
      </c>
      <c r="J44" s="19"/>
      <c r="K44" s="19"/>
      <c r="L44" s="19"/>
      <c r="M44" s="14">
        <f>M38+M39+M41+M42+M43+M40</f>
        <v>361.9</v>
      </c>
      <c r="N44" s="14">
        <f>N38+N39+N41+N42+N43+N40</f>
        <v>365.90000000000003</v>
      </c>
      <c r="O44" s="14">
        <f>O38+O39+O41+O42+O43+O40</f>
        <v>86.8</v>
      </c>
      <c r="P44" s="14">
        <f>P38+P39+P41+P42+P43+P40</f>
        <v>3.8000000000000003</v>
      </c>
    </row>
    <row r="45" spans="1:16" ht="11.1" customHeight="1">
      <c r="A45" s="21" t="s">
        <v>30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1.1" customHeight="1">
      <c r="A46" s="7">
        <v>685.02</v>
      </c>
      <c r="B46" s="18" t="s">
        <v>74</v>
      </c>
      <c r="C46" s="18"/>
      <c r="D46" s="8">
        <v>75</v>
      </c>
      <c r="E46" s="9">
        <v>7.6</v>
      </c>
      <c r="F46" s="9">
        <v>7.9</v>
      </c>
      <c r="G46" s="9">
        <v>23.8</v>
      </c>
      <c r="H46" s="9">
        <v>172.7</v>
      </c>
      <c r="I46" s="19">
        <v>0.1</v>
      </c>
      <c r="J46" s="19"/>
      <c r="K46" s="19"/>
      <c r="L46" s="19"/>
      <c r="M46" s="9">
        <v>92.8</v>
      </c>
      <c r="N46" s="9">
        <v>97.1</v>
      </c>
      <c r="O46" s="9">
        <v>25.6</v>
      </c>
      <c r="P46" s="9">
        <v>0.7</v>
      </c>
    </row>
    <row r="47" spans="1:16" ht="11.1" customHeight="1">
      <c r="A47" s="10"/>
      <c r="B47" s="18" t="s">
        <v>31</v>
      </c>
      <c r="C47" s="18"/>
      <c r="D47" s="8">
        <v>200</v>
      </c>
      <c r="E47" s="9"/>
      <c r="F47" s="9"/>
      <c r="G47" s="9">
        <v>10</v>
      </c>
      <c r="H47" s="9">
        <v>92</v>
      </c>
      <c r="I47" s="19"/>
      <c r="J47" s="19"/>
      <c r="K47" s="19"/>
      <c r="L47" s="19"/>
      <c r="M47" s="9"/>
      <c r="N47" s="9"/>
      <c r="O47" s="9"/>
      <c r="P47" s="9"/>
    </row>
    <row r="48" spans="1:16" ht="11.1" customHeight="1">
      <c r="A48" s="7">
        <v>877.02</v>
      </c>
      <c r="B48" s="18" t="s">
        <v>55</v>
      </c>
      <c r="C48" s="18"/>
      <c r="D48" s="8">
        <v>216</v>
      </c>
      <c r="E48" s="9">
        <v>0.5</v>
      </c>
      <c r="F48" s="9">
        <v>0.5</v>
      </c>
      <c r="G48" s="9">
        <v>11.8</v>
      </c>
      <c r="H48" s="9">
        <v>56.4</v>
      </c>
      <c r="I48" s="19">
        <v>9</v>
      </c>
      <c r="J48" s="19"/>
      <c r="K48" s="19"/>
      <c r="L48" s="19"/>
      <c r="M48" s="9">
        <v>19.2</v>
      </c>
      <c r="N48" s="9">
        <v>13.2</v>
      </c>
      <c r="O48" s="9">
        <v>10.8</v>
      </c>
      <c r="P48" s="9">
        <v>0.9</v>
      </c>
    </row>
    <row r="49" spans="1:16" ht="11.1" customHeight="1">
      <c r="A49" s="20" t="s">
        <v>32</v>
      </c>
      <c r="B49" s="20"/>
      <c r="C49" s="20"/>
      <c r="D49" s="20"/>
      <c r="E49" s="9">
        <f>E46+E47+E48</f>
        <v>8.1</v>
      </c>
      <c r="F49" s="9">
        <f>F46+F47+F48</f>
        <v>8.4</v>
      </c>
      <c r="G49" s="9">
        <f>G46+G47+G48</f>
        <v>45.599999999999994</v>
      </c>
      <c r="H49" s="9">
        <f>H46+H47+H48</f>
        <v>321.09999999999997</v>
      </c>
      <c r="I49" s="19">
        <f>I46+I48</f>
        <v>9.1</v>
      </c>
      <c r="J49" s="19"/>
      <c r="K49" s="19"/>
      <c r="L49" s="19"/>
      <c r="M49" s="9">
        <f>M46+M47+M48</f>
        <v>112</v>
      </c>
      <c r="N49" s="9">
        <f>N46+N47+N48</f>
        <v>110.3</v>
      </c>
      <c r="O49" s="9">
        <f>O46+O47+O48</f>
        <v>36.400000000000006</v>
      </c>
      <c r="P49" s="9">
        <f>P46+P48</f>
        <v>1.6</v>
      </c>
    </row>
    <row r="50" spans="1:16" ht="11.1" customHeight="1">
      <c r="A50" s="20" t="s">
        <v>33</v>
      </c>
      <c r="B50" s="20"/>
      <c r="C50" s="20"/>
      <c r="D50" s="20"/>
      <c r="E50" s="9">
        <f>E44+E49</f>
        <v>33.5</v>
      </c>
      <c r="F50" s="9">
        <f>F44+F49</f>
        <v>35.799999999999997</v>
      </c>
      <c r="G50" s="9">
        <f>G44+G49</f>
        <v>157.39999999999998</v>
      </c>
      <c r="H50" s="9">
        <f>H44+H49</f>
        <v>1138.9000000000001</v>
      </c>
      <c r="I50" s="19">
        <f>I44+I49</f>
        <v>30</v>
      </c>
      <c r="J50" s="19"/>
      <c r="K50" s="19"/>
      <c r="L50" s="19"/>
      <c r="M50" s="9">
        <f>M44+M49</f>
        <v>473.9</v>
      </c>
      <c r="N50" s="9">
        <f>N44+N49</f>
        <v>476.20000000000005</v>
      </c>
      <c r="O50" s="9">
        <f>O44+O49</f>
        <v>123.2</v>
      </c>
      <c r="P50" s="9">
        <f>P44+P49</f>
        <v>5.4</v>
      </c>
    </row>
    <row r="51" spans="1:16" ht="11.1" customHeight="1">
      <c r="A51" s="20" t="s">
        <v>34</v>
      </c>
      <c r="B51" s="20"/>
      <c r="C51" s="20"/>
      <c r="D51" s="20"/>
      <c r="E51" s="9">
        <v>33.5</v>
      </c>
      <c r="F51" s="9">
        <v>35.799999999999997</v>
      </c>
      <c r="G51" s="9">
        <v>157.4</v>
      </c>
      <c r="H51" s="9">
        <v>1138.9000000000001</v>
      </c>
      <c r="I51" s="19">
        <v>30</v>
      </c>
      <c r="J51" s="19"/>
      <c r="K51" s="19"/>
      <c r="L51" s="19"/>
      <c r="M51" s="9">
        <v>473.9</v>
      </c>
      <c r="N51" s="9">
        <v>476.2</v>
      </c>
      <c r="O51" s="9">
        <v>123.2</v>
      </c>
      <c r="P51" s="9">
        <v>5.4</v>
      </c>
    </row>
    <row r="52" spans="1:16" ht="11.1" customHeight="1">
      <c r="E52" s="4" t="s">
        <v>6</v>
      </c>
      <c r="F52" s="25" t="s">
        <v>37</v>
      </c>
      <c r="G52" s="26"/>
      <c r="H52" s="26"/>
      <c r="J52" s="27"/>
      <c r="K52" s="27"/>
    </row>
    <row r="53" spans="1:16" ht="11.1" customHeight="1">
      <c r="D53" s="27" t="s">
        <v>8</v>
      </c>
      <c r="E53" s="27"/>
      <c r="F53" s="1" t="s">
        <v>9</v>
      </c>
      <c r="J53" s="27"/>
      <c r="K53" s="27"/>
    </row>
    <row r="54" spans="1:16" ht="21.95" customHeight="1">
      <c r="A54" s="28" t="s">
        <v>10</v>
      </c>
      <c r="B54" s="28" t="s">
        <v>11</v>
      </c>
      <c r="C54" s="28"/>
      <c r="D54" s="28" t="s">
        <v>12</v>
      </c>
      <c r="E54" s="22" t="s">
        <v>13</v>
      </c>
      <c r="F54" s="22"/>
      <c r="G54" s="22"/>
      <c r="H54" s="28" t="s">
        <v>14</v>
      </c>
      <c r="I54" s="22" t="s">
        <v>15</v>
      </c>
      <c r="J54" s="22"/>
      <c r="K54" s="22"/>
      <c r="L54" s="22"/>
      <c r="M54" s="22" t="s">
        <v>16</v>
      </c>
      <c r="N54" s="22"/>
      <c r="O54" s="22"/>
      <c r="P54" s="22"/>
    </row>
    <row r="55" spans="1:16" ht="21.95" customHeight="1">
      <c r="A55" s="29"/>
      <c r="B55" s="30"/>
      <c r="C55" s="31"/>
      <c r="D55" s="29"/>
      <c r="E55" s="5" t="s">
        <v>17</v>
      </c>
      <c r="F55" s="5" t="s">
        <v>18</v>
      </c>
      <c r="G55" s="5" t="s">
        <v>19</v>
      </c>
      <c r="H55" s="29"/>
      <c r="I55" s="22" t="s">
        <v>20</v>
      </c>
      <c r="J55" s="22"/>
      <c r="K55" s="22"/>
      <c r="L55" s="22"/>
      <c r="M55" s="5" t="s">
        <v>21</v>
      </c>
      <c r="N55" s="5" t="s">
        <v>22</v>
      </c>
      <c r="O55" s="5" t="s">
        <v>23</v>
      </c>
      <c r="P55" s="5" t="s">
        <v>24</v>
      </c>
    </row>
    <row r="56" spans="1:16" ht="11.1" customHeight="1">
      <c r="A56" s="6">
        <v>1</v>
      </c>
      <c r="B56" s="23">
        <v>2</v>
      </c>
      <c r="C56" s="23"/>
      <c r="D56" s="6">
        <v>3</v>
      </c>
      <c r="E56" s="6">
        <v>4</v>
      </c>
      <c r="F56" s="6">
        <v>5</v>
      </c>
      <c r="G56" s="6">
        <v>6</v>
      </c>
      <c r="H56" s="6">
        <v>7</v>
      </c>
      <c r="I56" s="23">
        <v>8</v>
      </c>
      <c r="J56" s="23"/>
      <c r="K56" s="23"/>
      <c r="L56" s="23"/>
      <c r="M56" s="6">
        <v>9</v>
      </c>
      <c r="N56" s="6">
        <v>10</v>
      </c>
      <c r="O56" s="6">
        <v>11</v>
      </c>
      <c r="P56" s="6">
        <v>12</v>
      </c>
    </row>
    <row r="57" spans="1:16" ht="11.1" customHeight="1">
      <c r="A57" s="21" t="s">
        <v>25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1.1" customHeight="1">
      <c r="A58" s="21" t="s">
        <v>26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 ht="25.5" customHeight="1">
      <c r="A59" s="7">
        <v>36.03</v>
      </c>
      <c r="B59" s="18" t="s">
        <v>75</v>
      </c>
      <c r="C59" s="18"/>
      <c r="D59" s="8">
        <v>250</v>
      </c>
      <c r="E59" s="14">
        <v>8.4</v>
      </c>
      <c r="F59" s="14">
        <v>8.9</v>
      </c>
      <c r="G59" s="14">
        <v>15.7</v>
      </c>
      <c r="H59" s="14">
        <v>176.9</v>
      </c>
      <c r="I59" s="19">
        <v>2.1</v>
      </c>
      <c r="J59" s="19"/>
      <c r="K59" s="19"/>
      <c r="L59" s="19"/>
      <c r="M59" s="14">
        <v>172.6</v>
      </c>
      <c r="N59" s="14">
        <v>81.599999999999994</v>
      </c>
      <c r="O59" s="14">
        <v>19.8</v>
      </c>
      <c r="P59" s="14">
        <v>1.3</v>
      </c>
    </row>
    <row r="60" spans="1:16" ht="10.5" customHeight="1">
      <c r="A60" s="7">
        <v>228.05</v>
      </c>
      <c r="B60" s="18" t="s">
        <v>54</v>
      </c>
      <c r="C60" s="18"/>
      <c r="D60" s="8">
        <v>200</v>
      </c>
      <c r="E60" s="14">
        <v>16.100000000000001</v>
      </c>
      <c r="F60" s="14">
        <v>17.5</v>
      </c>
      <c r="G60" s="14">
        <v>69.900000000000006</v>
      </c>
      <c r="H60" s="14">
        <v>488.6</v>
      </c>
      <c r="I60" s="19">
        <v>3.3</v>
      </c>
      <c r="J60" s="19"/>
      <c r="K60" s="19"/>
      <c r="L60" s="19"/>
      <c r="M60" s="14">
        <v>179.7</v>
      </c>
      <c r="N60" s="14">
        <v>272.39999999999998</v>
      </c>
      <c r="O60" s="14">
        <v>54.8</v>
      </c>
      <c r="P60" s="14">
        <v>2.4</v>
      </c>
    </row>
    <row r="61" spans="1:16" ht="11.1" customHeight="1">
      <c r="A61" s="7">
        <v>834.01</v>
      </c>
      <c r="B61" s="18" t="s">
        <v>40</v>
      </c>
      <c r="C61" s="18"/>
      <c r="D61" s="8">
        <v>200</v>
      </c>
      <c r="E61" s="14"/>
      <c r="F61" s="14"/>
      <c r="G61" s="14">
        <v>19.399999999999999</v>
      </c>
      <c r="H61" s="14">
        <v>78</v>
      </c>
      <c r="I61" s="19">
        <v>15.1</v>
      </c>
      <c r="J61" s="19"/>
      <c r="K61" s="19"/>
      <c r="L61" s="19"/>
      <c r="M61" s="14"/>
      <c r="N61" s="14"/>
      <c r="O61" s="14"/>
      <c r="P61" s="14"/>
    </row>
    <row r="62" spans="1:16" ht="11.1" customHeight="1">
      <c r="A62" s="7">
        <v>875.03</v>
      </c>
      <c r="B62" s="18" t="s">
        <v>27</v>
      </c>
      <c r="C62" s="18"/>
      <c r="D62" s="8">
        <v>45</v>
      </c>
      <c r="E62" s="14">
        <v>1.4</v>
      </c>
      <c r="F62" s="14">
        <v>0.5</v>
      </c>
      <c r="G62" s="14">
        <v>7.2</v>
      </c>
      <c r="H62" s="14">
        <v>34.200000000000003</v>
      </c>
      <c r="I62" s="19"/>
      <c r="J62" s="19"/>
      <c r="K62" s="19"/>
      <c r="L62" s="19"/>
      <c r="M62" s="14">
        <v>2.7</v>
      </c>
      <c r="N62" s="14">
        <v>8.1</v>
      </c>
      <c r="O62" s="14">
        <v>1.8</v>
      </c>
      <c r="P62" s="14"/>
    </row>
    <row r="63" spans="1:16" ht="11.1" customHeight="1">
      <c r="A63" s="7">
        <v>876.02</v>
      </c>
      <c r="B63" s="18" t="s">
        <v>28</v>
      </c>
      <c r="C63" s="18"/>
      <c r="D63" s="8">
        <v>25</v>
      </c>
      <c r="E63" s="14">
        <v>0.7</v>
      </c>
      <c r="F63" s="14">
        <v>0.2</v>
      </c>
      <c r="G63" s="14">
        <v>4</v>
      </c>
      <c r="H63" s="14">
        <v>19</v>
      </c>
      <c r="I63" s="19"/>
      <c r="J63" s="19"/>
      <c r="K63" s="19"/>
      <c r="L63" s="19"/>
      <c r="M63" s="14">
        <v>1.5</v>
      </c>
      <c r="N63" s="14">
        <v>4.5</v>
      </c>
      <c r="O63" s="14">
        <v>1</v>
      </c>
      <c r="P63" s="14"/>
    </row>
    <row r="64" spans="1:16" ht="11.1" customHeight="1">
      <c r="A64" s="20" t="s">
        <v>29</v>
      </c>
      <c r="B64" s="20"/>
      <c r="C64" s="20"/>
      <c r="D64" s="20"/>
      <c r="E64" s="9">
        <f>E59+E60+E61+E62+E63</f>
        <v>26.599999999999998</v>
      </c>
      <c r="F64" s="13">
        <f>F59+F60+F61+F62+F63</f>
        <v>27.099999999999998</v>
      </c>
      <c r="G64" s="13">
        <f>G59+G60+G61+G62+G63</f>
        <v>116.2</v>
      </c>
      <c r="H64" s="13">
        <f>H59+H60+H61+H62+H63</f>
        <v>796.7</v>
      </c>
      <c r="I64" s="19">
        <f>I59+I60+I61</f>
        <v>20.5</v>
      </c>
      <c r="J64" s="19"/>
      <c r="K64" s="19"/>
      <c r="L64" s="19"/>
      <c r="M64" s="13">
        <f>M59+M60+M61+M62+M63</f>
        <v>356.49999999999994</v>
      </c>
      <c r="N64" s="13">
        <f>N59+N60+N61+N62+N63</f>
        <v>366.6</v>
      </c>
      <c r="O64" s="13">
        <f>O59+O60+O61+O62+O63</f>
        <v>77.399999999999991</v>
      </c>
      <c r="P64" s="13">
        <f>P59+P60+P61+P62+P63</f>
        <v>3.7</v>
      </c>
    </row>
    <row r="65" spans="1:16" ht="11.1" customHeight="1">
      <c r="A65" s="21" t="s">
        <v>30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ht="11.1" customHeight="1">
      <c r="A66" s="7">
        <v>655.04</v>
      </c>
      <c r="B66" s="18" t="s">
        <v>76</v>
      </c>
      <c r="C66" s="18"/>
      <c r="D66" s="8">
        <v>75</v>
      </c>
      <c r="E66" s="9">
        <v>5.5</v>
      </c>
      <c r="F66" s="9">
        <v>8.4</v>
      </c>
      <c r="G66" s="9">
        <v>30.7</v>
      </c>
      <c r="H66" s="9">
        <v>212.3</v>
      </c>
      <c r="I66" s="19"/>
      <c r="J66" s="19"/>
      <c r="K66" s="19"/>
      <c r="L66" s="19"/>
      <c r="M66" s="9">
        <v>0.2</v>
      </c>
      <c r="N66" s="9"/>
      <c r="O66" s="9"/>
      <c r="P66" s="9"/>
    </row>
    <row r="67" spans="1:16" ht="11.1" customHeight="1">
      <c r="A67" s="10"/>
      <c r="B67" s="18" t="s">
        <v>31</v>
      </c>
      <c r="C67" s="18"/>
      <c r="D67" s="8">
        <v>200</v>
      </c>
      <c r="E67" s="9"/>
      <c r="F67" s="9"/>
      <c r="G67" s="9">
        <v>10</v>
      </c>
      <c r="H67" s="9">
        <v>92</v>
      </c>
      <c r="I67" s="19"/>
      <c r="J67" s="19"/>
      <c r="K67" s="19"/>
      <c r="L67" s="19"/>
      <c r="M67" s="9"/>
      <c r="N67" s="9"/>
      <c r="O67" s="9"/>
      <c r="P67" s="9"/>
    </row>
    <row r="68" spans="1:16" ht="11.1" customHeight="1">
      <c r="A68" s="8">
        <v>877</v>
      </c>
      <c r="B68" s="18" t="s">
        <v>53</v>
      </c>
      <c r="C68" s="18"/>
      <c r="D68" s="8">
        <v>170</v>
      </c>
      <c r="E68" s="9">
        <v>2.2000000000000002</v>
      </c>
      <c r="F68" s="9">
        <v>0.2</v>
      </c>
      <c r="G68" s="9">
        <v>9</v>
      </c>
      <c r="H68" s="9">
        <v>45.6</v>
      </c>
      <c r="I68" s="19">
        <v>9</v>
      </c>
      <c r="J68" s="19"/>
      <c r="K68" s="19"/>
      <c r="L68" s="19"/>
      <c r="M68" s="9">
        <v>42</v>
      </c>
      <c r="N68" s="9">
        <v>20.399999999999999</v>
      </c>
      <c r="O68" s="9">
        <v>13.2</v>
      </c>
      <c r="P68" s="9">
        <v>0.1</v>
      </c>
    </row>
    <row r="69" spans="1:16" ht="11.1" customHeight="1">
      <c r="A69" s="20" t="s">
        <v>32</v>
      </c>
      <c r="B69" s="20"/>
      <c r="C69" s="20"/>
      <c r="D69" s="20"/>
      <c r="E69" s="9">
        <f>E66+E67+E68</f>
        <v>7.7</v>
      </c>
      <c r="F69" s="9">
        <f>F66+F67+F68</f>
        <v>8.6</v>
      </c>
      <c r="G69" s="9">
        <f>G66+G67+G68</f>
        <v>49.7</v>
      </c>
      <c r="H69" s="9">
        <f>H66+H67+H68</f>
        <v>349.90000000000003</v>
      </c>
      <c r="I69" s="19">
        <f>I68</f>
        <v>9</v>
      </c>
      <c r="J69" s="19"/>
      <c r="K69" s="19"/>
      <c r="L69" s="19"/>
      <c r="M69" s="9">
        <f>M66+M67+M68</f>
        <v>42.2</v>
      </c>
      <c r="N69" s="9">
        <f>N66+N67+N68</f>
        <v>20.399999999999999</v>
      </c>
      <c r="O69" s="9">
        <f>O66+O67+O68</f>
        <v>13.2</v>
      </c>
      <c r="P69" s="9">
        <f>P66+P67+P68</f>
        <v>0.1</v>
      </c>
    </row>
    <row r="70" spans="1:16" ht="11.1" customHeight="1">
      <c r="A70" s="20" t="s">
        <v>33</v>
      </c>
      <c r="B70" s="20"/>
      <c r="C70" s="20"/>
      <c r="D70" s="20"/>
      <c r="E70" s="9">
        <f>E64+E69</f>
        <v>34.299999999999997</v>
      </c>
      <c r="F70" s="9">
        <f>F64+F69</f>
        <v>35.699999999999996</v>
      </c>
      <c r="G70" s="9">
        <f>G64+G69</f>
        <v>165.9</v>
      </c>
      <c r="H70" s="9">
        <f>H64+H69</f>
        <v>1146.6000000000001</v>
      </c>
      <c r="I70" s="19">
        <f>I64+I69</f>
        <v>29.5</v>
      </c>
      <c r="J70" s="19"/>
      <c r="K70" s="19"/>
      <c r="L70" s="19"/>
      <c r="M70" s="9">
        <f>M64+M69</f>
        <v>398.69999999999993</v>
      </c>
      <c r="N70" s="9">
        <f>N64+N69</f>
        <v>387</v>
      </c>
      <c r="O70" s="9">
        <f>O64+O69</f>
        <v>90.6</v>
      </c>
      <c r="P70" s="9">
        <f>P64+P69</f>
        <v>3.8000000000000003</v>
      </c>
    </row>
    <row r="71" spans="1:16" ht="11.1" customHeight="1">
      <c r="A71" s="20" t="s">
        <v>34</v>
      </c>
      <c r="B71" s="20"/>
      <c r="C71" s="20"/>
      <c r="D71" s="20"/>
      <c r="E71" s="9">
        <v>34.299999999999997</v>
      </c>
      <c r="F71" s="9">
        <v>35.700000000000003</v>
      </c>
      <c r="G71" s="9">
        <v>165.9</v>
      </c>
      <c r="H71" s="9">
        <v>1146.5999999999999</v>
      </c>
      <c r="I71" s="19">
        <v>29.5</v>
      </c>
      <c r="J71" s="19"/>
      <c r="K71" s="19"/>
      <c r="L71" s="19"/>
      <c r="M71" s="9">
        <v>398.7</v>
      </c>
      <c r="N71" s="9">
        <v>387</v>
      </c>
      <c r="O71" s="9">
        <v>90.6</v>
      </c>
      <c r="P71" s="9">
        <v>3.8</v>
      </c>
    </row>
    <row r="72" spans="1:16" ht="11.1" customHeight="1">
      <c r="E72" s="4" t="s">
        <v>6</v>
      </c>
      <c r="F72" s="25" t="s">
        <v>38</v>
      </c>
      <c r="G72" s="26"/>
      <c r="H72" s="26"/>
      <c r="J72" s="27"/>
      <c r="K72" s="27"/>
    </row>
    <row r="73" spans="1:16" ht="11.1" customHeight="1">
      <c r="D73" s="27" t="s">
        <v>8</v>
      </c>
      <c r="E73" s="27"/>
      <c r="F73" s="1" t="s">
        <v>9</v>
      </c>
      <c r="J73" s="27"/>
      <c r="K73" s="27"/>
    </row>
    <row r="74" spans="1:16" ht="21.95" customHeight="1">
      <c r="A74" s="28" t="s">
        <v>10</v>
      </c>
      <c r="B74" s="28" t="s">
        <v>11</v>
      </c>
      <c r="C74" s="28"/>
      <c r="D74" s="28" t="s">
        <v>12</v>
      </c>
      <c r="E74" s="22" t="s">
        <v>13</v>
      </c>
      <c r="F74" s="22"/>
      <c r="G74" s="22"/>
      <c r="H74" s="28" t="s">
        <v>14</v>
      </c>
      <c r="I74" s="22" t="s">
        <v>15</v>
      </c>
      <c r="J74" s="22"/>
      <c r="K74" s="22"/>
      <c r="L74" s="22"/>
      <c r="M74" s="22" t="s">
        <v>16</v>
      </c>
      <c r="N74" s="22"/>
      <c r="O74" s="22"/>
      <c r="P74" s="22"/>
    </row>
    <row r="75" spans="1:16" ht="21.95" customHeight="1">
      <c r="A75" s="29"/>
      <c r="B75" s="30"/>
      <c r="C75" s="31"/>
      <c r="D75" s="29"/>
      <c r="E75" s="5" t="s">
        <v>17</v>
      </c>
      <c r="F75" s="5" t="s">
        <v>18</v>
      </c>
      <c r="G75" s="5" t="s">
        <v>19</v>
      </c>
      <c r="H75" s="29"/>
      <c r="I75" s="22" t="s">
        <v>20</v>
      </c>
      <c r="J75" s="22"/>
      <c r="K75" s="22"/>
      <c r="L75" s="22"/>
      <c r="M75" s="5" t="s">
        <v>21</v>
      </c>
      <c r="N75" s="5" t="s">
        <v>22</v>
      </c>
      <c r="O75" s="5" t="s">
        <v>23</v>
      </c>
      <c r="P75" s="5" t="s">
        <v>24</v>
      </c>
    </row>
    <row r="76" spans="1:16" ht="11.1" customHeight="1">
      <c r="A76" s="6">
        <v>1</v>
      </c>
      <c r="B76" s="23">
        <v>2</v>
      </c>
      <c r="C76" s="23"/>
      <c r="D76" s="6">
        <v>3</v>
      </c>
      <c r="E76" s="6">
        <v>4</v>
      </c>
      <c r="F76" s="6">
        <v>5</v>
      </c>
      <c r="G76" s="6">
        <v>6</v>
      </c>
      <c r="H76" s="6">
        <v>7</v>
      </c>
      <c r="I76" s="23">
        <v>8</v>
      </c>
      <c r="J76" s="23"/>
      <c r="K76" s="23"/>
      <c r="L76" s="23"/>
      <c r="M76" s="6">
        <v>9</v>
      </c>
      <c r="N76" s="6">
        <v>10</v>
      </c>
      <c r="O76" s="6">
        <v>11</v>
      </c>
      <c r="P76" s="6">
        <v>12</v>
      </c>
    </row>
    <row r="77" spans="1:16" ht="11.1" customHeight="1">
      <c r="A77" s="21" t="s">
        <v>25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ht="11.1" customHeight="1">
      <c r="A78" s="21" t="s">
        <v>26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ht="24.75" customHeight="1">
      <c r="A79" s="7">
        <v>13.03</v>
      </c>
      <c r="B79" s="18" t="s">
        <v>77</v>
      </c>
      <c r="C79" s="18"/>
      <c r="D79" s="10" t="s">
        <v>36</v>
      </c>
      <c r="E79" s="14">
        <v>4</v>
      </c>
      <c r="F79" s="14">
        <v>8.3000000000000007</v>
      </c>
      <c r="G79" s="14">
        <v>13</v>
      </c>
      <c r="H79" s="14">
        <v>142.9</v>
      </c>
      <c r="I79" s="19">
        <v>9.4</v>
      </c>
      <c r="J79" s="19"/>
      <c r="K79" s="19"/>
      <c r="L79" s="19"/>
      <c r="M79" s="14">
        <v>121.3</v>
      </c>
      <c r="N79" s="14">
        <v>75.2</v>
      </c>
      <c r="O79" s="14">
        <v>23.9</v>
      </c>
      <c r="P79" s="14">
        <v>1.5</v>
      </c>
    </row>
    <row r="80" spans="1:16" ht="23.25" customHeight="1">
      <c r="A80" s="7">
        <v>355.01</v>
      </c>
      <c r="B80" s="18" t="s">
        <v>107</v>
      </c>
      <c r="C80" s="18"/>
      <c r="D80" s="8">
        <v>100</v>
      </c>
      <c r="E80" s="14">
        <v>16.100000000000001</v>
      </c>
      <c r="F80" s="14">
        <v>11.1</v>
      </c>
      <c r="G80" s="14">
        <v>38.9</v>
      </c>
      <c r="H80" s="14">
        <v>255.3</v>
      </c>
      <c r="I80" s="19">
        <v>2.8</v>
      </c>
      <c r="J80" s="19"/>
      <c r="K80" s="19"/>
      <c r="L80" s="19"/>
      <c r="M80" s="14">
        <v>100.8</v>
      </c>
      <c r="N80" s="14">
        <v>168.2</v>
      </c>
      <c r="O80" s="14">
        <v>30</v>
      </c>
      <c r="P80" s="14">
        <v>1.1000000000000001</v>
      </c>
    </row>
    <row r="81" spans="1:16" ht="23.25" customHeight="1">
      <c r="A81" s="11" t="s">
        <v>78</v>
      </c>
      <c r="B81" s="24" t="s">
        <v>79</v>
      </c>
      <c r="C81" s="18"/>
      <c r="D81" s="12" t="s">
        <v>49</v>
      </c>
      <c r="E81" s="14">
        <v>3.4</v>
      </c>
      <c r="F81" s="14">
        <v>5.9</v>
      </c>
      <c r="G81" s="14">
        <v>22.4</v>
      </c>
      <c r="H81" s="14">
        <v>156.4</v>
      </c>
      <c r="I81" s="19">
        <v>8.8000000000000007</v>
      </c>
      <c r="J81" s="19"/>
      <c r="K81" s="19"/>
      <c r="L81" s="19"/>
      <c r="M81" s="14">
        <v>111.6</v>
      </c>
      <c r="N81" s="14">
        <v>102</v>
      </c>
      <c r="O81" s="14">
        <v>30.3</v>
      </c>
      <c r="P81" s="14">
        <v>1.2</v>
      </c>
    </row>
    <row r="82" spans="1:16" ht="11.1" customHeight="1">
      <c r="A82" s="7">
        <v>851.01</v>
      </c>
      <c r="B82" s="18" t="s">
        <v>80</v>
      </c>
      <c r="C82" s="18"/>
      <c r="D82" s="8">
        <v>200</v>
      </c>
      <c r="E82" s="14">
        <v>0.3</v>
      </c>
      <c r="F82" s="14">
        <v>0.1</v>
      </c>
      <c r="G82" s="14">
        <v>26.1</v>
      </c>
      <c r="H82" s="14">
        <v>105.8</v>
      </c>
      <c r="I82" s="19"/>
      <c r="J82" s="19"/>
      <c r="K82" s="19"/>
      <c r="L82" s="19"/>
      <c r="M82" s="14">
        <v>0.7</v>
      </c>
      <c r="N82" s="14"/>
      <c r="O82" s="14"/>
      <c r="P82" s="14">
        <v>0.1</v>
      </c>
    </row>
    <row r="83" spans="1:16" ht="11.1" customHeight="1">
      <c r="A83" s="7">
        <v>875.03</v>
      </c>
      <c r="B83" s="18" t="s">
        <v>27</v>
      </c>
      <c r="C83" s="18"/>
      <c r="D83" s="8">
        <v>45</v>
      </c>
      <c r="E83" s="14">
        <v>1.4</v>
      </c>
      <c r="F83" s="14">
        <v>0.5</v>
      </c>
      <c r="G83" s="14">
        <v>7.2</v>
      </c>
      <c r="H83" s="14">
        <v>34.200000000000003</v>
      </c>
      <c r="I83" s="19"/>
      <c r="J83" s="19"/>
      <c r="K83" s="19"/>
      <c r="L83" s="19"/>
      <c r="M83" s="14">
        <v>2.7</v>
      </c>
      <c r="N83" s="14">
        <v>8.1</v>
      </c>
      <c r="O83" s="14">
        <v>1.8</v>
      </c>
      <c r="P83" s="14"/>
    </row>
    <row r="84" spans="1:16" ht="11.1" customHeight="1">
      <c r="A84" s="7">
        <v>876.02</v>
      </c>
      <c r="B84" s="18" t="s">
        <v>28</v>
      </c>
      <c r="C84" s="18"/>
      <c r="D84" s="8">
        <v>25</v>
      </c>
      <c r="E84" s="14">
        <v>0.7</v>
      </c>
      <c r="F84" s="14">
        <v>0.2</v>
      </c>
      <c r="G84" s="14">
        <v>4</v>
      </c>
      <c r="H84" s="14">
        <v>19</v>
      </c>
      <c r="I84" s="19"/>
      <c r="J84" s="19"/>
      <c r="K84" s="19"/>
      <c r="L84" s="19"/>
      <c r="M84" s="14">
        <v>1.5</v>
      </c>
      <c r="N84" s="14">
        <v>4.5</v>
      </c>
      <c r="O84" s="14">
        <v>1</v>
      </c>
      <c r="P84" s="14"/>
    </row>
    <row r="85" spans="1:16" ht="11.1" customHeight="1">
      <c r="A85" s="20" t="s">
        <v>29</v>
      </c>
      <c r="B85" s="20"/>
      <c r="C85" s="20"/>
      <c r="D85" s="20"/>
      <c r="E85" s="9">
        <f>E79+E80+E81+E82+E83+E84</f>
        <v>25.9</v>
      </c>
      <c r="F85" s="9">
        <f>F79+F80+F81+F82+F83+F84</f>
        <v>26.099999999999998</v>
      </c>
      <c r="G85" s="9">
        <f>G79+G80+G81+G82+G83+G84</f>
        <v>111.60000000000001</v>
      </c>
      <c r="H85" s="9">
        <f>H79+H80+H81+H82+H83+H84</f>
        <v>713.6</v>
      </c>
      <c r="I85" s="19">
        <f>I79+I80+I81+I82</f>
        <v>21</v>
      </c>
      <c r="J85" s="19"/>
      <c r="K85" s="19"/>
      <c r="L85" s="19"/>
      <c r="M85" s="9">
        <f>M79+M80+M81+M82+M83+M84</f>
        <v>338.59999999999997</v>
      </c>
      <c r="N85" s="9">
        <f>N79+N80+N81+N82+N83+N84</f>
        <v>358</v>
      </c>
      <c r="O85" s="9">
        <f>O79+O80+O81+O82+O83+O84</f>
        <v>87</v>
      </c>
      <c r="P85" s="9">
        <f>P79+P80+P81+P82+P83+P84</f>
        <v>3.9</v>
      </c>
    </row>
    <row r="86" spans="1:16" ht="11.1" customHeight="1">
      <c r="A86" s="21" t="s">
        <v>30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ht="11.1" customHeight="1">
      <c r="A87" s="8">
        <v>573.05999999999995</v>
      </c>
      <c r="B87" s="18" t="s">
        <v>56</v>
      </c>
      <c r="C87" s="18"/>
      <c r="D87" s="8">
        <v>80</v>
      </c>
      <c r="E87" s="9">
        <v>7.3</v>
      </c>
      <c r="F87" s="9">
        <v>8</v>
      </c>
      <c r="G87" s="9">
        <v>24.6</v>
      </c>
      <c r="H87" s="9">
        <v>184</v>
      </c>
      <c r="I87" s="19">
        <v>0.1</v>
      </c>
      <c r="J87" s="19"/>
      <c r="K87" s="19"/>
      <c r="L87" s="19"/>
      <c r="M87" s="9">
        <v>120.5</v>
      </c>
      <c r="N87" s="9">
        <v>106.6</v>
      </c>
      <c r="O87" s="9">
        <v>14.9</v>
      </c>
      <c r="P87" s="9">
        <v>0.9</v>
      </c>
    </row>
    <row r="88" spans="1:16" ht="11.1" customHeight="1">
      <c r="A88" s="10"/>
      <c r="B88" s="18" t="s">
        <v>31</v>
      </c>
      <c r="C88" s="18"/>
      <c r="D88" s="8">
        <v>200</v>
      </c>
      <c r="E88" s="9"/>
      <c r="F88" s="9"/>
      <c r="G88" s="9">
        <v>10</v>
      </c>
      <c r="H88" s="9">
        <v>92</v>
      </c>
      <c r="I88" s="19"/>
      <c r="J88" s="19"/>
      <c r="K88" s="19"/>
      <c r="L88" s="19"/>
      <c r="M88" s="9"/>
      <c r="N88" s="9"/>
      <c r="O88" s="9"/>
      <c r="P88" s="9"/>
    </row>
    <row r="89" spans="1:16" ht="11.1" customHeight="1">
      <c r="A89" s="7">
        <v>877.03</v>
      </c>
      <c r="B89" s="18" t="s">
        <v>48</v>
      </c>
      <c r="C89" s="18"/>
      <c r="D89" s="8">
        <v>235</v>
      </c>
      <c r="E89" s="9">
        <v>0.5</v>
      </c>
      <c r="F89" s="9">
        <v>0.5</v>
      </c>
      <c r="G89" s="9">
        <v>11.8</v>
      </c>
      <c r="H89" s="9">
        <v>56.4</v>
      </c>
      <c r="I89" s="19">
        <v>9</v>
      </c>
      <c r="J89" s="19"/>
      <c r="K89" s="19"/>
      <c r="L89" s="19"/>
      <c r="M89" s="9">
        <v>19.2</v>
      </c>
      <c r="N89" s="9">
        <v>13.2</v>
      </c>
      <c r="O89" s="9">
        <v>10.8</v>
      </c>
      <c r="P89" s="9">
        <v>0.9</v>
      </c>
    </row>
    <row r="90" spans="1:16" ht="11.1" customHeight="1">
      <c r="A90" s="20" t="s">
        <v>32</v>
      </c>
      <c r="B90" s="20"/>
      <c r="C90" s="20"/>
      <c r="D90" s="20"/>
      <c r="E90" s="9">
        <f>E87+E88+E89</f>
        <v>7.8</v>
      </c>
      <c r="F90" s="9">
        <f>F87+F88+F89</f>
        <v>8.5</v>
      </c>
      <c r="G90" s="9">
        <f>G87+G88+G89</f>
        <v>46.400000000000006</v>
      </c>
      <c r="H90" s="9">
        <f>H87+H88+H89</f>
        <v>332.4</v>
      </c>
      <c r="I90" s="19">
        <f>I87+I89</f>
        <v>9.1</v>
      </c>
      <c r="J90" s="19"/>
      <c r="K90" s="19"/>
      <c r="L90" s="19"/>
      <c r="M90" s="9">
        <f>M87+M88+M89</f>
        <v>139.69999999999999</v>
      </c>
      <c r="N90" s="9">
        <f>N87+N88+N89</f>
        <v>119.8</v>
      </c>
      <c r="O90" s="9">
        <f>O87+O88+O89</f>
        <v>25.700000000000003</v>
      </c>
      <c r="P90" s="9">
        <f>P87+P88+P89</f>
        <v>1.8</v>
      </c>
    </row>
    <row r="91" spans="1:16" ht="11.1" customHeight="1">
      <c r="A91" s="20" t="s">
        <v>33</v>
      </c>
      <c r="B91" s="20"/>
      <c r="C91" s="20"/>
      <c r="D91" s="20"/>
      <c r="E91" s="9">
        <f>E85+E90</f>
        <v>33.699999999999996</v>
      </c>
      <c r="F91" s="9">
        <f>F85+F90</f>
        <v>34.599999999999994</v>
      </c>
      <c r="G91" s="9">
        <f>G85+G90</f>
        <v>158</v>
      </c>
      <c r="H91" s="9">
        <f>H85+H90</f>
        <v>1046</v>
      </c>
      <c r="I91" s="19">
        <f>I85+I90</f>
        <v>30.1</v>
      </c>
      <c r="J91" s="19"/>
      <c r="K91" s="19"/>
      <c r="L91" s="19"/>
      <c r="M91" s="9">
        <f>M85+M90</f>
        <v>478.29999999999995</v>
      </c>
      <c r="N91" s="9">
        <f>N85+N90</f>
        <v>477.8</v>
      </c>
      <c r="O91" s="9">
        <f>O85+O90</f>
        <v>112.7</v>
      </c>
      <c r="P91" s="9">
        <f>P85+P90</f>
        <v>5.7</v>
      </c>
    </row>
    <row r="92" spans="1:16" ht="11.1" customHeight="1">
      <c r="A92" s="20" t="s">
        <v>34</v>
      </c>
      <c r="B92" s="20"/>
      <c r="C92" s="20"/>
      <c r="D92" s="20"/>
      <c r="E92" s="9">
        <v>33.700000000000003</v>
      </c>
      <c r="F92" s="9">
        <v>34.6</v>
      </c>
      <c r="G92" s="9">
        <v>158</v>
      </c>
      <c r="H92" s="9">
        <v>1046</v>
      </c>
      <c r="I92" s="19">
        <v>30.1</v>
      </c>
      <c r="J92" s="19"/>
      <c r="K92" s="19"/>
      <c r="L92" s="19"/>
      <c r="M92" s="9">
        <v>478.3</v>
      </c>
      <c r="N92" s="9">
        <v>477.8</v>
      </c>
      <c r="O92" s="9">
        <v>112.7</v>
      </c>
      <c r="P92" s="9">
        <v>5.7</v>
      </c>
    </row>
    <row r="93" spans="1:16" ht="11.1" customHeight="1">
      <c r="E93" s="4" t="s">
        <v>6</v>
      </c>
      <c r="F93" s="25" t="s">
        <v>39</v>
      </c>
      <c r="G93" s="26"/>
      <c r="H93" s="26"/>
      <c r="J93" s="27"/>
      <c r="K93" s="27"/>
    </row>
    <row r="94" spans="1:16" ht="11.1" customHeight="1">
      <c r="D94" s="27" t="s">
        <v>8</v>
      </c>
      <c r="E94" s="27"/>
      <c r="F94" s="1" t="s">
        <v>9</v>
      </c>
      <c r="J94" s="27"/>
      <c r="K94" s="27"/>
    </row>
    <row r="95" spans="1:16" ht="21.95" customHeight="1">
      <c r="A95" s="28" t="s">
        <v>10</v>
      </c>
      <c r="B95" s="28" t="s">
        <v>11</v>
      </c>
      <c r="C95" s="28"/>
      <c r="D95" s="28" t="s">
        <v>12</v>
      </c>
      <c r="E95" s="22" t="s">
        <v>13</v>
      </c>
      <c r="F95" s="22"/>
      <c r="G95" s="22"/>
      <c r="H95" s="28" t="s">
        <v>14</v>
      </c>
      <c r="I95" s="22" t="s">
        <v>15</v>
      </c>
      <c r="J95" s="22"/>
      <c r="K95" s="22"/>
      <c r="L95" s="22"/>
      <c r="M95" s="22" t="s">
        <v>16</v>
      </c>
      <c r="N95" s="22"/>
      <c r="O95" s="22"/>
      <c r="P95" s="22"/>
    </row>
    <row r="96" spans="1:16" ht="21.95" customHeight="1">
      <c r="A96" s="29"/>
      <c r="B96" s="30"/>
      <c r="C96" s="31"/>
      <c r="D96" s="29"/>
      <c r="E96" s="5" t="s">
        <v>17</v>
      </c>
      <c r="F96" s="5" t="s">
        <v>18</v>
      </c>
      <c r="G96" s="5" t="s">
        <v>19</v>
      </c>
      <c r="H96" s="29"/>
      <c r="I96" s="22" t="s">
        <v>20</v>
      </c>
      <c r="J96" s="22"/>
      <c r="K96" s="22"/>
      <c r="L96" s="22"/>
      <c r="M96" s="5" t="s">
        <v>21</v>
      </c>
      <c r="N96" s="5" t="s">
        <v>22</v>
      </c>
      <c r="O96" s="5" t="s">
        <v>23</v>
      </c>
      <c r="P96" s="5" t="s">
        <v>24</v>
      </c>
    </row>
    <row r="97" spans="1:16" ht="11.1" customHeight="1">
      <c r="A97" s="6">
        <v>1</v>
      </c>
      <c r="B97" s="23">
        <v>2</v>
      </c>
      <c r="C97" s="23"/>
      <c r="D97" s="6">
        <v>3</v>
      </c>
      <c r="E97" s="6">
        <v>4</v>
      </c>
      <c r="F97" s="6">
        <v>5</v>
      </c>
      <c r="G97" s="6">
        <v>6</v>
      </c>
      <c r="H97" s="6">
        <v>7</v>
      </c>
      <c r="I97" s="23">
        <v>8</v>
      </c>
      <c r="J97" s="23"/>
      <c r="K97" s="23"/>
      <c r="L97" s="23"/>
      <c r="M97" s="6">
        <v>9</v>
      </c>
      <c r="N97" s="6">
        <v>10</v>
      </c>
      <c r="O97" s="6">
        <v>11</v>
      </c>
      <c r="P97" s="6">
        <v>12</v>
      </c>
    </row>
    <row r="98" spans="1:16" ht="11.1" customHeight="1">
      <c r="A98" s="21" t="s">
        <v>25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 ht="11.1" customHeight="1">
      <c r="A99" s="21" t="s">
        <v>26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24" customHeight="1">
      <c r="A100" s="7">
        <v>71.010000000000005</v>
      </c>
      <c r="B100" s="18" t="s">
        <v>81</v>
      </c>
      <c r="C100" s="18"/>
      <c r="D100" s="10" t="s">
        <v>36</v>
      </c>
      <c r="E100" s="14">
        <v>8.6999999999999993</v>
      </c>
      <c r="F100" s="14">
        <v>7.5</v>
      </c>
      <c r="G100" s="14">
        <v>25.3</v>
      </c>
      <c r="H100" s="14">
        <v>192.4</v>
      </c>
      <c r="I100" s="19">
        <v>5.6</v>
      </c>
      <c r="J100" s="19"/>
      <c r="K100" s="19"/>
      <c r="L100" s="19"/>
      <c r="M100" s="14">
        <v>157.5</v>
      </c>
      <c r="N100" s="14">
        <v>115.6</v>
      </c>
      <c r="O100" s="14">
        <v>27.9</v>
      </c>
      <c r="P100" s="14">
        <v>1.4</v>
      </c>
    </row>
    <row r="101" spans="1:16" ht="11.25" customHeight="1">
      <c r="A101" s="11">
        <v>480</v>
      </c>
      <c r="B101" s="24" t="s">
        <v>82</v>
      </c>
      <c r="C101" s="18"/>
      <c r="D101" s="12" t="s">
        <v>83</v>
      </c>
      <c r="E101" s="14">
        <v>11.6</v>
      </c>
      <c r="F101" s="14">
        <v>11.1</v>
      </c>
      <c r="G101" s="14">
        <v>33.6</v>
      </c>
      <c r="H101" s="14">
        <v>256.89999999999998</v>
      </c>
      <c r="I101" s="19">
        <v>10.7</v>
      </c>
      <c r="J101" s="19"/>
      <c r="K101" s="19"/>
      <c r="L101" s="19"/>
      <c r="M101" s="14">
        <v>207.4</v>
      </c>
      <c r="N101" s="14">
        <v>214.3</v>
      </c>
      <c r="O101" s="14">
        <v>49.1</v>
      </c>
      <c r="P101" s="14">
        <v>2.1</v>
      </c>
    </row>
    <row r="102" spans="1:16" ht="22.5" customHeight="1">
      <c r="A102" s="7">
        <v>808.01</v>
      </c>
      <c r="B102" s="24" t="s">
        <v>84</v>
      </c>
      <c r="C102" s="18"/>
      <c r="D102" s="8">
        <v>150</v>
      </c>
      <c r="E102" s="14">
        <v>3.7</v>
      </c>
      <c r="F102" s="14">
        <v>7.5</v>
      </c>
      <c r="G102" s="14">
        <v>22.3</v>
      </c>
      <c r="H102" s="14">
        <v>236</v>
      </c>
      <c r="I102" s="19"/>
      <c r="J102" s="19"/>
      <c r="K102" s="19"/>
      <c r="L102" s="19"/>
      <c r="M102" s="14"/>
      <c r="N102" s="14"/>
      <c r="O102" s="14"/>
      <c r="P102" s="14"/>
    </row>
    <row r="103" spans="1:16" ht="22.5" customHeight="1">
      <c r="A103" s="7">
        <v>853.01</v>
      </c>
      <c r="B103" s="18" t="s">
        <v>85</v>
      </c>
      <c r="C103" s="18"/>
      <c r="D103" s="8">
        <v>200</v>
      </c>
      <c r="E103" s="14">
        <v>0.4</v>
      </c>
      <c r="F103" s="14">
        <v>0.1</v>
      </c>
      <c r="G103" s="14">
        <v>18.7</v>
      </c>
      <c r="H103" s="14">
        <v>77.599999999999994</v>
      </c>
      <c r="I103" s="19">
        <v>2.8</v>
      </c>
      <c r="J103" s="19"/>
      <c r="K103" s="19"/>
      <c r="L103" s="19"/>
      <c r="M103" s="14">
        <v>7.5</v>
      </c>
      <c r="N103" s="14">
        <v>13.8</v>
      </c>
      <c r="O103" s="14">
        <v>3.5</v>
      </c>
      <c r="P103" s="14">
        <v>0.3</v>
      </c>
    </row>
    <row r="104" spans="1:16" ht="11.1" customHeight="1">
      <c r="A104" s="7">
        <v>875.03</v>
      </c>
      <c r="B104" s="18" t="s">
        <v>27</v>
      </c>
      <c r="C104" s="18"/>
      <c r="D104" s="8">
        <v>45</v>
      </c>
      <c r="E104" s="14">
        <v>1.4</v>
      </c>
      <c r="F104" s="14">
        <v>0.5</v>
      </c>
      <c r="G104" s="14">
        <v>7.2</v>
      </c>
      <c r="H104" s="14">
        <v>34.200000000000003</v>
      </c>
      <c r="I104" s="19"/>
      <c r="J104" s="19"/>
      <c r="K104" s="19"/>
      <c r="L104" s="19"/>
      <c r="M104" s="14">
        <v>2.7</v>
      </c>
      <c r="N104" s="14">
        <v>8.1</v>
      </c>
      <c r="O104" s="14">
        <v>1.8</v>
      </c>
      <c r="P104" s="14"/>
    </row>
    <row r="105" spans="1:16" ht="11.1" customHeight="1">
      <c r="A105" s="7">
        <v>876.02</v>
      </c>
      <c r="B105" s="18" t="s">
        <v>28</v>
      </c>
      <c r="C105" s="18"/>
      <c r="D105" s="8">
        <v>25</v>
      </c>
      <c r="E105" s="14">
        <v>0.7</v>
      </c>
      <c r="F105" s="14">
        <v>0.2</v>
      </c>
      <c r="G105" s="14">
        <v>4</v>
      </c>
      <c r="H105" s="14">
        <v>19</v>
      </c>
      <c r="I105" s="19"/>
      <c r="J105" s="19"/>
      <c r="K105" s="19"/>
      <c r="L105" s="19"/>
      <c r="M105" s="14">
        <v>1.5</v>
      </c>
      <c r="N105" s="14">
        <v>4.5</v>
      </c>
      <c r="O105" s="14">
        <v>1</v>
      </c>
      <c r="P105" s="14"/>
    </row>
    <row r="106" spans="1:16" ht="11.1" customHeight="1">
      <c r="A106" s="20" t="s">
        <v>29</v>
      </c>
      <c r="B106" s="20"/>
      <c r="C106" s="20"/>
      <c r="D106" s="20"/>
      <c r="E106" s="9">
        <f>E100+E101+E102+E103+E104+E105</f>
        <v>26.499999999999993</v>
      </c>
      <c r="F106" s="9">
        <f>F100+F101+F102+F103+F104+F105</f>
        <v>26.900000000000002</v>
      </c>
      <c r="G106" s="9">
        <f>G100+G101+G102+G103+G104+G105</f>
        <v>111.10000000000001</v>
      </c>
      <c r="H106" s="9">
        <f>H100+H101+H102+H103+H104+H105</f>
        <v>816.1</v>
      </c>
      <c r="I106" s="19">
        <f>I100+I101+I102+I103</f>
        <v>19.099999999999998</v>
      </c>
      <c r="J106" s="19"/>
      <c r="K106" s="19"/>
      <c r="L106" s="19"/>
      <c r="M106" s="9">
        <f>M100+M101+M102+M103+M104+M105</f>
        <v>376.59999999999997</v>
      </c>
      <c r="N106" s="9">
        <f>N100+N101+N102+N103+N104+N105</f>
        <v>356.3</v>
      </c>
      <c r="O106" s="9">
        <f>O100+O101+O102+O103+O104+O105</f>
        <v>83.3</v>
      </c>
      <c r="P106" s="9">
        <f>P100+P101+P102+P103+P104+P105</f>
        <v>3.8</v>
      </c>
    </row>
    <row r="107" spans="1:16" ht="11.1" customHeight="1">
      <c r="A107" s="21" t="s">
        <v>30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1:16" ht="11.1" customHeight="1">
      <c r="A108" s="7">
        <v>612.02</v>
      </c>
      <c r="B108" s="18" t="s">
        <v>86</v>
      </c>
      <c r="C108" s="18"/>
      <c r="D108" s="8">
        <v>75</v>
      </c>
      <c r="E108" s="9">
        <v>7.5</v>
      </c>
      <c r="F108" s="9">
        <v>11.6</v>
      </c>
      <c r="G108" s="9">
        <v>28.6</v>
      </c>
      <c r="H108" s="9">
        <v>207.9</v>
      </c>
      <c r="I108" s="19">
        <v>0.1</v>
      </c>
      <c r="J108" s="19"/>
      <c r="K108" s="19"/>
      <c r="L108" s="19"/>
      <c r="M108" s="9">
        <v>94.8</v>
      </c>
      <c r="N108" s="9">
        <v>97.8</v>
      </c>
      <c r="O108" s="9">
        <v>12.1</v>
      </c>
      <c r="P108" s="9">
        <v>1.4</v>
      </c>
    </row>
    <row r="109" spans="1:16" ht="11.1" customHeight="1">
      <c r="A109" s="10"/>
      <c r="B109" s="18" t="s">
        <v>52</v>
      </c>
      <c r="C109" s="18"/>
      <c r="D109" s="8">
        <v>200</v>
      </c>
      <c r="E109" s="9"/>
      <c r="F109" s="9"/>
      <c r="G109" s="9">
        <v>10</v>
      </c>
      <c r="H109" s="9">
        <v>92</v>
      </c>
      <c r="I109" s="19"/>
      <c r="J109" s="19"/>
      <c r="K109" s="19"/>
      <c r="L109" s="19"/>
      <c r="M109" s="9"/>
      <c r="N109" s="9"/>
      <c r="O109" s="9"/>
      <c r="P109" s="9"/>
    </row>
    <row r="110" spans="1:16" ht="11.1" customHeight="1">
      <c r="A110" s="8">
        <v>877.02</v>
      </c>
      <c r="B110" s="18" t="s">
        <v>55</v>
      </c>
      <c r="C110" s="18"/>
      <c r="D110" s="8">
        <v>174</v>
      </c>
      <c r="E110" s="9">
        <v>2.2000000000000002</v>
      </c>
      <c r="F110" s="9">
        <v>0.2</v>
      </c>
      <c r="G110" s="9">
        <v>9</v>
      </c>
      <c r="H110" s="9">
        <v>45.6</v>
      </c>
      <c r="I110" s="19">
        <v>9</v>
      </c>
      <c r="J110" s="19"/>
      <c r="K110" s="19"/>
      <c r="L110" s="19"/>
      <c r="M110" s="9">
        <v>42</v>
      </c>
      <c r="N110" s="9">
        <v>20.399999999999999</v>
      </c>
      <c r="O110" s="9">
        <v>13.2</v>
      </c>
      <c r="P110" s="9">
        <v>0.1</v>
      </c>
    </row>
    <row r="111" spans="1:16" ht="11.1" customHeight="1">
      <c r="A111" s="20" t="s">
        <v>32</v>
      </c>
      <c r="B111" s="20"/>
      <c r="C111" s="20"/>
      <c r="D111" s="20"/>
      <c r="E111" s="9">
        <f>E108+E109+E110</f>
        <v>9.6999999999999993</v>
      </c>
      <c r="F111" s="9">
        <f>F108+F109+F110</f>
        <v>11.799999999999999</v>
      </c>
      <c r="G111" s="9">
        <f>G108+G109+G110</f>
        <v>47.6</v>
      </c>
      <c r="H111" s="9">
        <f>H108+H109+H110</f>
        <v>345.5</v>
      </c>
      <c r="I111" s="19">
        <f>I108+I110</f>
        <v>9.1</v>
      </c>
      <c r="J111" s="19"/>
      <c r="K111" s="19"/>
      <c r="L111" s="19"/>
      <c r="M111" s="9">
        <f>M108+M109+M110</f>
        <v>136.80000000000001</v>
      </c>
      <c r="N111" s="9">
        <f>N108+N109+N110</f>
        <v>118.19999999999999</v>
      </c>
      <c r="O111" s="9">
        <f>O108+O109+O110</f>
        <v>25.299999999999997</v>
      </c>
      <c r="P111" s="9">
        <f>P108+P109+P110</f>
        <v>1.5</v>
      </c>
    </row>
    <row r="112" spans="1:16" ht="11.1" customHeight="1">
      <c r="A112" s="20" t="s">
        <v>33</v>
      </c>
      <c r="B112" s="20"/>
      <c r="C112" s="20"/>
      <c r="D112" s="20"/>
      <c r="E112" s="9">
        <f>E106+E111</f>
        <v>36.199999999999989</v>
      </c>
      <c r="F112" s="9">
        <f>F106+F111</f>
        <v>38.700000000000003</v>
      </c>
      <c r="G112" s="9">
        <f>G106+G111</f>
        <v>158.70000000000002</v>
      </c>
      <c r="H112" s="9">
        <f>H106+H111</f>
        <v>1161.5999999999999</v>
      </c>
      <c r="I112" s="19">
        <f>I106+I111</f>
        <v>28.199999999999996</v>
      </c>
      <c r="J112" s="19"/>
      <c r="K112" s="19"/>
      <c r="L112" s="19"/>
      <c r="M112" s="9">
        <f>M106+M111</f>
        <v>513.4</v>
      </c>
      <c r="N112" s="9">
        <f>N106+N111</f>
        <v>474.5</v>
      </c>
      <c r="O112" s="9">
        <f>O106+O111</f>
        <v>108.6</v>
      </c>
      <c r="P112" s="9">
        <f>P106+P111</f>
        <v>5.3</v>
      </c>
    </row>
    <row r="113" spans="1:16" ht="11.1" customHeight="1">
      <c r="A113" s="20" t="s">
        <v>34</v>
      </c>
      <c r="B113" s="20"/>
      <c r="C113" s="20"/>
      <c r="D113" s="20"/>
      <c r="E113" s="9">
        <v>36.200000000000003</v>
      </c>
      <c r="F113" s="9">
        <v>38.700000000000003</v>
      </c>
      <c r="G113" s="9">
        <v>158.69999999999999</v>
      </c>
      <c r="H113" s="9">
        <v>1161.5999999999999</v>
      </c>
      <c r="I113" s="19">
        <v>28.2</v>
      </c>
      <c r="J113" s="19"/>
      <c r="K113" s="19"/>
      <c r="L113" s="19"/>
      <c r="M113" s="9">
        <v>513.4</v>
      </c>
      <c r="N113" s="9">
        <v>474.5</v>
      </c>
      <c r="O113" s="9">
        <v>108.6</v>
      </c>
      <c r="P113" s="9">
        <v>5.3</v>
      </c>
    </row>
    <row r="114" spans="1:16" ht="11.1" customHeight="1">
      <c r="E114" s="4" t="s">
        <v>6</v>
      </c>
      <c r="F114" s="25" t="s">
        <v>7</v>
      </c>
      <c r="G114" s="26"/>
      <c r="H114" s="26"/>
      <c r="J114" s="27"/>
      <c r="K114" s="27"/>
    </row>
    <row r="115" spans="1:16" ht="11.1" customHeight="1">
      <c r="D115" s="27" t="s">
        <v>8</v>
      </c>
      <c r="E115" s="27"/>
      <c r="F115" s="1" t="s">
        <v>41</v>
      </c>
      <c r="J115" s="27"/>
      <c r="K115" s="27"/>
    </row>
    <row r="116" spans="1:16" ht="21.95" customHeight="1">
      <c r="A116" s="28" t="s">
        <v>10</v>
      </c>
      <c r="B116" s="28" t="s">
        <v>11</v>
      </c>
      <c r="C116" s="28"/>
      <c r="D116" s="28" t="s">
        <v>12</v>
      </c>
      <c r="E116" s="22" t="s">
        <v>13</v>
      </c>
      <c r="F116" s="22"/>
      <c r="G116" s="22"/>
      <c r="H116" s="28" t="s">
        <v>14</v>
      </c>
      <c r="I116" s="22" t="s">
        <v>15</v>
      </c>
      <c r="J116" s="22"/>
      <c r="K116" s="22"/>
      <c r="L116" s="22"/>
      <c r="M116" s="22" t="s">
        <v>16</v>
      </c>
      <c r="N116" s="22"/>
      <c r="O116" s="22"/>
      <c r="P116" s="22"/>
    </row>
    <row r="117" spans="1:16" ht="21.95" customHeight="1">
      <c r="A117" s="29"/>
      <c r="B117" s="30"/>
      <c r="C117" s="31"/>
      <c r="D117" s="29"/>
      <c r="E117" s="5" t="s">
        <v>17</v>
      </c>
      <c r="F117" s="5" t="s">
        <v>18</v>
      </c>
      <c r="G117" s="5" t="s">
        <v>19</v>
      </c>
      <c r="H117" s="29"/>
      <c r="I117" s="22" t="s">
        <v>20</v>
      </c>
      <c r="J117" s="22"/>
      <c r="K117" s="22"/>
      <c r="L117" s="22"/>
      <c r="M117" s="5" t="s">
        <v>21</v>
      </c>
      <c r="N117" s="5" t="s">
        <v>22</v>
      </c>
      <c r="O117" s="5" t="s">
        <v>23</v>
      </c>
      <c r="P117" s="5" t="s">
        <v>24</v>
      </c>
    </row>
    <row r="118" spans="1:16" ht="11.1" customHeight="1">
      <c r="A118" s="6">
        <v>1</v>
      </c>
      <c r="B118" s="23">
        <v>2</v>
      </c>
      <c r="C118" s="23"/>
      <c r="D118" s="6">
        <v>3</v>
      </c>
      <c r="E118" s="6">
        <v>4</v>
      </c>
      <c r="F118" s="6">
        <v>5</v>
      </c>
      <c r="G118" s="6">
        <v>6</v>
      </c>
      <c r="H118" s="6">
        <v>7</v>
      </c>
      <c r="I118" s="23">
        <v>8</v>
      </c>
      <c r="J118" s="23"/>
      <c r="K118" s="23"/>
      <c r="L118" s="23"/>
      <c r="M118" s="6">
        <v>9</v>
      </c>
      <c r="N118" s="6">
        <v>10</v>
      </c>
      <c r="O118" s="6">
        <v>11</v>
      </c>
      <c r="P118" s="6">
        <v>12</v>
      </c>
    </row>
    <row r="119" spans="1:16" ht="11.1" customHeight="1">
      <c r="A119" s="21" t="s">
        <v>25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1.1" customHeight="1">
      <c r="A120" s="21" t="s">
        <v>26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21.95" customHeight="1">
      <c r="A121" s="8">
        <v>57</v>
      </c>
      <c r="B121" s="18" t="s">
        <v>87</v>
      </c>
      <c r="C121" s="18"/>
      <c r="D121" s="10" t="s">
        <v>36</v>
      </c>
      <c r="E121" s="14">
        <v>4.2</v>
      </c>
      <c r="F121" s="14">
        <v>8.4</v>
      </c>
      <c r="G121" s="14">
        <v>12.2</v>
      </c>
      <c r="H121" s="14">
        <v>122.7</v>
      </c>
      <c r="I121" s="19">
        <v>13.1</v>
      </c>
      <c r="J121" s="19"/>
      <c r="K121" s="19"/>
      <c r="L121" s="19"/>
      <c r="M121" s="14">
        <v>144.19999999999999</v>
      </c>
      <c r="N121" s="14">
        <v>80.400000000000006</v>
      </c>
      <c r="O121" s="14">
        <v>28.8</v>
      </c>
      <c r="P121" s="14">
        <v>1.1000000000000001</v>
      </c>
    </row>
    <row r="122" spans="1:16" ht="25.5" customHeight="1">
      <c r="A122" s="11" t="s">
        <v>88</v>
      </c>
      <c r="B122" s="24" t="s">
        <v>108</v>
      </c>
      <c r="C122" s="18"/>
      <c r="D122" s="17" t="s">
        <v>89</v>
      </c>
      <c r="E122" s="14">
        <v>15.6</v>
      </c>
      <c r="F122" s="14">
        <v>12.1</v>
      </c>
      <c r="G122" s="14">
        <v>38.200000000000003</v>
      </c>
      <c r="H122" s="14">
        <v>306.5</v>
      </c>
      <c r="I122" s="19">
        <v>3</v>
      </c>
      <c r="J122" s="19"/>
      <c r="K122" s="19"/>
      <c r="L122" s="19"/>
      <c r="M122" s="14">
        <v>220.2</v>
      </c>
      <c r="N122" s="14">
        <v>244.4</v>
      </c>
      <c r="O122" s="14">
        <v>44.4</v>
      </c>
      <c r="P122" s="14">
        <v>2.1</v>
      </c>
    </row>
    <row r="123" spans="1:16" ht="11.25" customHeight="1">
      <c r="A123" s="8">
        <v>593</v>
      </c>
      <c r="B123" s="18" t="s">
        <v>90</v>
      </c>
      <c r="C123" s="18"/>
      <c r="D123" s="8">
        <v>25</v>
      </c>
      <c r="E123" s="14">
        <v>3.7</v>
      </c>
      <c r="F123" s="14">
        <v>5.7</v>
      </c>
      <c r="G123" s="14">
        <v>22.3</v>
      </c>
      <c r="H123" s="14">
        <v>226</v>
      </c>
      <c r="I123" s="19"/>
      <c r="J123" s="19"/>
      <c r="K123" s="19"/>
      <c r="L123" s="19"/>
      <c r="M123" s="14"/>
      <c r="N123" s="14"/>
      <c r="O123" s="14"/>
      <c r="P123" s="14"/>
    </row>
    <row r="124" spans="1:16" ht="11.1" customHeight="1">
      <c r="A124" s="7">
        <v>856.01</v>
      </c>
      <c r="B124" s="18" t="s">
        <v>91</v>
      </c>
      <c r="C124" s="18"/>
      <c r="D124" s="8">
        <v>200</v>
      </c>
      <c r="E124" s="14">
        <v>0.1</v>
      </c>
      <c r="F124" s="14">
        <v>0.1</v>
      </c>
      <c r="G124" s="14">
        <v>26.4</v>
      </c>
      <c r="H124" s="14">
        <v>107.5</v>
      </c>
      <c r="I124" s="19">
        <v>2.5</v>
      </c>
      <c r="J124" s="19"/>
      <c r="K124" s="19"/>
      <c r="L124" s="19"/>
      <c r="M124" s="14">
        <v>4.7</v>
      </c>
      <c r="N124" s="14">
        <v>2.8</v>
      </c>
      <c r="O124" s="14">
        <v>2.2999999999999998</v>
      </c>
      <c r="P124" s="14">
        <v>0.6</v>
      </c>
    </row>
    <row r="125" spans="1:16" ht="11.1" customHeight="1">
      <c r="A125" s="7">
        <v>875.03</v>
      </c>
      <c r="B125" s="18" t="s">
        <v>27</v>
      </c>
      <c r="C125" s="18"/>
      <c r="D125" s="8">
        <v>45</v>
      </c>
      <c r="E125" s="14">
        <v>1.4</v>
      </c>
      <c r="F125" s="14">
        <v>0.5</v>
      </c>
      <c r="G125" s="14">
        <v>7.2</v>
      </c>
      <c r="H125" s="14">
        <v>34.200000000000003</v>
      </c>
      <c r="I125" s="19"/>
      <c r="J125" s="19"/>
      <c r="K125" s="19"/>
      <c r="L125" s="19"/>
      <c r="M125" s="14">
        <v>2.7</v>
      </c>
      <c r="N125" s="14">
        <v>8.1</v>
      </c>
      <c r="O125" s="14">
        <v>1.8</v>
      </c>
      <c r="P125" s="14"/>
    </row>
    <row r="126" spans="1:16" ht="11.1" customHeight="1">
      <c r="A126" s="7">
        <v>876.02</v>
      </c>
      <c r="B126" s="18" t="s">
        <v>28</v>
      </c>
      <c r="C126" s="18"/>
      <c r="D126" s="8">
        <v>25</v>
      </c>
      <c r="E126" s="14">
        <v>0.7</v>
      </c>
      <c r="F126" s="14">
        <v>0.2</v>
      </c>
      <c r="G126" s="14">
        <v>4</v>
      </c>
      <c r="H126" s="14">
        <v>19</v>
      </c>
      <c r="I126" s="19"/>
      <c r="J126" s="19"/>
      <c r="K126" s="19"/>
      <c r="L126" s="19"/>
      <c r="M126" s="14">
        <v>1.5</v>
      </c>
      <c r="N126" s="14">
        <v>4.5</v>
      </c>
      <c r="O126" s="14">
        <v>1</v>
      </c>
      <c r="P126" s="14"/>
    </row>
    <row r="127" spans="1:16" ht="11.1" customHeight="1">
      <c r="A127" s="20" t="s">
        <v>29</v>
      </c>
      <c r="B127" s="20"/>
      <c r="C127" s="20"/>
      <c r="D127" s="20"/>
      <c r="E127" s="9">
        <f>E121+E122+E123+E124+E125+E126</f>
        <v>25.7</v>
      </c>
      <c r="F127" s="14">
        <f>F121+F122+F123+F124+F125+F126</f>
        <v>27</v>
      </c>
      <c r="G127" s="14">
        <f>G121+G122+G123+G124+G125+G126</f>
        <v>110.3</v>
      </c>
      <c r="H127" s="14">
        <f>H121+H122+H123+H124+H125+H126</f>
        <v>815.90000000000009</v>
      </c>
      <c r="I127" s="19">
        <f>I121+I122+I123+I124</f>
        <v>18.600000000000001</v>
      </c>
      <c r="J127" s="19"/>
      <c r="K127" s="19"/>
      <c r="L127" s="19"/>
      <c r="M127" s="14">
        <f>M121+M122+M123+M124+M125+M126</f>
        <v>373.29999999999995</v>
      </c>
      <c r="N127" s="14">
        <f>N121+N122+N123+N124+N125+N126</f>
        <v>340.20000000000005</v>
      </c>
      <c r="O127" s="14">
        <f>O121+O122+O123+O124+O125+O126</f>
        <v>78.3</v>
      </c>
      <c r="P127" s="14">
        <f>P121+P122+P123+P124+P125+P126</f>
        <v>3.8000000000000003</v>
      </c>
    </row>
    <row r="128" spans="1:16" ht="11.1" customHeight="1">
      <c r="A128" s="21" t="s">
        <v>30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ht="11.1" customHeight="1">
      <c r="A129" s="7">
        <v>576.04999999999995</v>
      </c>
      <c r="B129" s="18" t="s">
        <v>51</v>
      </c>
      <c r="C129" s="18"/>
      <c r="D129" s="8">
        <v>80</v>
      </c>
      <c r="E129" s="9">
        <v>5.5</v>
      </c>
      <c r="F129" s="9">
        <v>8.1</v>
      </c>
      <c r="G129" s="9">
        <v>20.5</v>
      </c>
      <c r="H129" s="9">
        <v>210</v>
      </c>
      <c r="I129" s="19"/>
      <c r="J129" s="19"/>
      <c r="K129" s="19"/>
      <c r="L129" s="19"/>
      <c r="M129" s="9"/>
      <c r="N129" s="9"/>
      <c r="O129" s="9"/>
      <c r="P129" s="9"/>
    </row>
    <row r="130" spans="1:16" ht="11.1" customHeight="1">
      <c r="A130" s="10"/>
      <c r="B130" s="18" t="s">
        <v>52</v>
      </c>
      <c r="C130" s="18"/>
      <c r="D130" s="8">
        <v>200</v>
      </c>
      <c r="E130" s="9"/>
      <c r="F130" s="9"/>
      <c r="G130" s="9">
        <v>10</v>
      </c>
      <c r="H130" s="9">
        <v>92</v>
      </c>
      <c r="I130" s="19"/>
      <c r="J130" s="19"/>
      <c r="K130" s="19"/>
      <c r="L130" s="19"/>
      <c r="M130" s="9"/>
      <c r="N130" s="9"/>
      <c r="O130" s="9"/>
      <c r="P130" s="9"/>
    </row>
    <row r="131" spans="1:16" ht="11.1" customHeight="1">
      <c r="A131" s="7">
        <v>877.03</v>
      </c>
      <c r="B131" s="18" t="s">
        <v>48</v>
      </c>
      <c r="C131" s="18"/>
      <c r="D131" s="8">
        <v>190</v>
      </c>
      <c r="E131" s="9">
        <v>0.5</v>
      </c>
      <c r="F131" s="9">
        <v>0.5</v>
      </c>
      <c r="G131" s="9">
        <v>11.8</v>
      </c>
      <c r="H131" s="9">
        <v>56.4</v>
      </c>
      <c r="I131" s="19">
        <v>9</v>
      </c>
      <c r="J131" s="19"/>
      <c r="K131" s="19"/>
      <c r="L131" s="19"/>
      <c r="M131" s="9">
        <v>19.2</v>
      </c>
      <c r="N131" s="9">
        <v>13.2</v>
      </c>
      <c r="O131" s="9">
        <v>10.8</v>
      </c>
      <c r="P131" s="9">
        <v>0.9</v>
      </c>
    </row>
    <row r="132" spans="1:16" ht="11.1" customHeight="1">
      <c r="A132" s="20" t="s">
        <v>32</v>
      </c>
      <c r="B132" s="20"/>
      <c r="C132" s="20"/>
      <c r="D132" s="20"/>
      <c r="E132" s="9">
        <f>E129+E130+E131</f>
        <v>6</v>
      </c>
      <c r="F132" s="9">
        <f>F129+F130+F131</f>
        <v>8.6</v>
      </c>
      <c r="G132" s="9">
        <f>G129+G130+G131</f>
        <v>42.3</v>
      </c>
      <c r="H132" s="9">
        <f>H129+H130+H131</f>
        <v>358.4</v>
      </c>
      <c r="I132" s="19">
        <f>I131</f>
        <v>9</v>
      </c>
      <c r="J132" s="19"/>
      <c r="K132" s="19"/>
      <c r="L132" s="19"/>
      <c r="M132" s="9">
        <f>M129+M130+M131</f>
        <v>19.2</v>
      </c>
      <c r="N132" s="9">
        <f>N129+N130+N131</f>
        <v>13.2</v>
      </c>
      <c r="O132" s="9">
        <f>O129+O130+O131</f>
        <v>10.8</v>
      </c>
      <c r="P132" s="9">
        <f>P129+P130+P131</f>
        <v>0.9</v>
      </c>
    </row>
    <row r="133" spans="1:16" ht="11.1" customHeight="1">
      <c r="A133" s="20" t="s">
        <v>33</v>
      </c>
      <c r="B133" s="20"/>
      <c r="C133" s="20"/>
      <c r="D133" s="20"/>
      <c r="E133" s="9">
        <f>E127+E132</f>
        <v>31.7</v>
      </c>
      <c r="F133" s="9">
        <f>F127+F132</f>
        <v>35.6</v>
      </c>
      <c r="G133" s="9">
        <f>G127+G132</f>
        <v>152.6</v>
      </c>
      <c r="H133" s="9">
        <f>H127+H132</f>
        <v>1174.3000000000002</v>
      </c>
      <c r="I133" s="19">
        <f>I127+I132</f>
        <v>27.6</v>
      </c>
      <c r="J133" s="19"/>
      <c r="K133" s="19"/>
      <c r="L133" s="19"/>
      <c r="M133" s="9">
        <f>M127+M132</f>
        <v>392.49999999999994</v>
      </c>
      <c r="N133" s="9">
        <f>N127+N132</f>
        <v>353.40000000000003</v>
      </c>
      <c r="O133" s="9">
        <f>O127+O132</f>
        <v>89.1</v>
      </c>
      <c r="P133" s="9">
        <f>P127+P132</f>
        <v>4.7</v>
      </c>
    </row>
    <row r="134" spans="1:16" ht="11.1" customHeight="1">
      <c r="A134" s="20" t="s">
        <v>34</v>
      </c>
      <c r="B134" s="20"/>
      <c r="C134" s="20"/>
      <c r="D134" s="20"/>
      <c r="E134" s="9">
        <v>31.7</v>
      </c>
      <c r="F134" s="9">
        <v>35.6</v>
      </c>
      <c r="G134" s="9">
        <v>152.6</v>
      </c>
      <c r="H134" s="9">
        <v>1174.3</v>
      </c>
      <c r="I134" s="19">
        <v>27.6</v>
      </c>
      <c r="J134" s="19"/>
      <c r="K134" s="19"/>
      <c r="L134" s="19"/>
      <c r="M134" s="9">
        <v>392.5</v>
      </c>
      <c r="N134" s="9">
        <v>353.4</v>
      </c>
      <c r="O134" s="9">
        <v>89.1</v>
      </c>
      <c r="P134" s="9">
        <v>4.7</v>
      </c>
    </row>
    <row r="135" spans="1:16" ht="11.1" customHeight="1">
      <c r="E135" s="4" t="s">
        <v>6</v>
      </c>
      <c r="F135" s="25" t="s">
        <v>35</v>
      </c>
      <c r="G135" s="26"/>
      <c r="H135" s="26"/>
      <c r="J135" s="27"/>
      <c r="K135" s="27"/>
    </row>
    <row r="136" spans="1:16" ht="11.1" customHeight="1">
      <c r="D136" s="27" t="s">
        <v>8</v>
      </c>
      <c r="E136" s="27"/>
      <c r="F136" s="1" t="s">
        <v>41</v>
      </c>
      <c r="J136" s="27"/>
      <c r="K136" s="27"/>
    </row>
    <row r="137" spans="1:16" ht="21.95" customHeight="1">
      <c r="A137" s="28" t="s">
        <v>10</v>
      </c>
      <c r="B137" s="28" t="s">
        <v>11</v>
      </c>
      <c r="C137" s="28"/>
      <c r="D137" s="28" t="s">
        <v>12</v>
      </c>
      <c r="E137" s="22" t="s">
        <v>13</v>
      </c>
      <c r="F137" s="22"/>
      <c r="G137" s="22"/>
      <c r="H137" s="28" t="s">
        <v>14</v>
      </c>
      <c r="I137" s="22" t="s">
        <v>15</v>
      </c>
      <c r="J137" s="22"/>
      <c r="K137" s="22"/>
      <c r="L137" s="22"/>
      <c r="M137" s="22" t="s">
        <v>16</v>
      </c>
      <c r="N137" s="22"/>
      <c r="O137" s="22"/>
      <c r="P137" s="22"/>
    </row>
    <row r="138" spans="1:16" ht="21.95" customHeight="1">
      <c r="A138" s="29"/>
      <c r="B138" s="30"/>
      <c r="C138" s="31"/>
      <c r="D138" s="29"/>
      <c r="E138" s="5" t="s">
        <v>17</v>
      </c>
      <c r="F138" s="5" t="s">
        <v>18</v>
      </c>
      <c r="G138" s="5" t="s">
        <v>19</v>
      </c>
      <c r="H138" s="29"/>
      <c r="I138" s="22" t="s">
        <v>20</v>
      </c>
      <c r="J138" s="22"/>
      <c r="K138" s="22"/>
      <c r="L138" s="22"/>
      <c r="M138" s="5" t="s">
        <v>21</v>
      </c>
      <c r="N138" s="5" t="s">
        <v>22</v>
      </c>
      <c r="O138" s="5" t="s">
        <v>23</v>
      </c>
      <c r="P138" s="5" t="s">
        <v>24</v>
      </c>
    </row>
    <row r="139" spans="1:16" ht="11.1" customHeight="1">
      <c r="A139" s="6">
        <v>1</v>
      </c>
      <c r="B139" s="23">
        <v>2</v>
      </c>
      <c r="C139" s="23"/>
      <c r="D139" s="6">
        <v>3</v>
      </c>
      <c r="E139" s="6">
        <v>4</v>
      </c>
      <c r="F139" s="6">
        <v>5</v>
      </c>
      <c r="G139" s="6">
        <v>6</v>
      </c>
      <c r="H139" s="6">
        <v>7</v>
      </c>
      <c r="I139" s="23">
        <v>8</v>
      </c>
      <c r="J139" s="23"/>
      <c r="K139" s="23"/>
      <c r="L139" s="23"/>
      <c r="M139" s="6">
        <v>9</v>
      </c>
      <c r="N139" s="6">
        <v>10</v>
      </c>
      <c r="O139" s="6">
        <v>11</v>
      </c>
      <c r="P139" s="6">
        <v>12</v>
      </c>
    </row>
    <row r="140" spans="1:16" ht="11.1" customHeight="1">
      <c r="A140" s="21" t="s">
        <v>25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ht="11.1" customHeight="1">
      <c r="A141" s="21" t="s">
        <v>26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ht="25.5" customHeight="1">
      <c r="A142" s="7">
        <v>25.03</v>
      </c>
      <c r="B142" s="18" t="s">
        <v>67</v>
      </c>
      <c r="C142" s="18"/>
      <c r="D142" s="10" t="s">
        <v>36</v>
      </c>
      <c r="E142" s="14">
        <v>4.4000000000000004</v>
      </c>
      <c r="F142" s="14">
        <v>8.5</v>
      </c>
      <c r="G142" s="14">
        <v>17.3</v>
      </c>
      <c r="H142" s="14">
        <v>144.19999999999999</v>
      </c>
      <c r="I142" s="19">
        <v>7</v>
      </c>
      <c r="J142" s="19"/>
      <c r="K142" s="19"/>
      <c r="L142" s="19"/>
      <c r="M142" s="14">
        <v>106.6</v>
      </c>
      <c r="N142" s="14">
        <v>75.7</v>
      </c>
      <c r="O142" s="14">
        <v>20.2</v>
      </c>
      <c r="P142" s="14">
        <v>0.8</v>
      </c>
    </row>
    <row r="143" spans="1:16" ht="24" customHeight="1">
      <c r="A143" s="8">
        <v>265</v>
      </c>
      <c r="B143" s="18" t="s">
        <v>92</v>
      </c>
      <c r="C143" s="18"/>
      <c r="D143" s="8">
        <v>100</v>
      </c>
      <c r="E143" s="14">
        <v>13.2</v>
      </c>
      <c r="F143" s="14">
        <v>8.6999999999999993</v>
      </c>
      <c r="G143" s="14">
        <v>26.3</v>
      </c>
      <c r="H143" s="14">
        <v>288.3</v>
      </c>
      <c r="I143" s="19">
        <v>1.2</v>
      </c>
      <c r="J143" s="19"/>
      <c r="K143" s="19"/>
      <c r="L143" s="19"/>
      <c r="M143" s="14">
        <v>158.5</v>
      </c>
      <c r="N143" s="14">
        <v>195.1</v>
      </c>
      <c r="O143" s="14">
        <v>25.1</v>
      </c>
      <c r="P143" s="14">
        <v>1.1000000000000001</v>
      </c>
    </row>
    <row r="144" spans="1:16" ht="12" customHeight="1">
      <c r="A144" s="7">
        <v>790.02</v>
      </c>
      <c r="B144" s="18" t="s">
        <v>93</v>
      </c>
      <c r="C144" s="18"/>
      <c r="D144" s="8">
        <v>160</v>
      </c>
      <c r="E144" s="14">
        <v>5.9</v>
      </c>
      <c r="F144" s="14">
        <v>6.2</v>
      </c>
      <c r="G144" s="14">
        <v>27</v>
      </c>
      <c r="H144" s="14">
        <v>163.30000000000001</v>
      </c>
      <c r="I144" s="19"/>
      <c r="J144" s="19"/>
      <c r="K144" s="19"/>
      <c r="L144" s="19"/>
      <c r="M144" s="14">
        <v>90.2</v>
      </c>
      <c r="N144" s="14">
        <v>91.7</v>
      </c>
      <c r="O144" s="14">
        <v>19.399999999999999</v>
      </c>
      <c r="P144" s="14">
        <v>1.4</v>
      </c>
    </row>
    <row r="145" spans="1:16" ht="12" customHeight="1">
      <c r="A145" s="10"/>
      <c r="B145" s="18" t="s">
        <v>50</v>
      </c>
      <c r="C145" s="18"/>
      <c r="D145" s="8">
        <v>50</v>
      </c>
      <c r="E145" s="14"/>
      <c r="F145" s="14">
        <v>1.8</v>
      </c>
      <c r="G145" s="14">
        <v>6.5</v>
      </c>
      <c r="H145" s="14">
        <v>43.8</v>
      </c>
      <c r="I145" s="19"/>
      <c r="J145" s="19"/>
      <c r="K145" s="19"/>
      <c r="L145" s="19"/>
      <c r="M145" s="14"/>
      <c r="N145" s="14"/>
      <c r="O145" s="14"/>
      <c r="P145" s="14"/>
    </row>
    <row r="146" spans="1:16" ht="11.1" customHeight="1">
      <c r="A146" s="7">
        <v>846.01</v>
      </c>
      <c r="B146" s="18" t="s">
        <v>73</v>
      </c>
      <c r="C146" s="18"/>
      <c r="D146" s="8">
        <v>200</v>
      </c>
      <c r="E146" s="14">
        <v>0.3</v>
      </c>
      <c r="F146" s="14">
        <v>1.4</v>
      </c>
      <c r="G146" s="14">
        <v>25.4</v>
      </c>
      <c r="H146" s="14">
        <v>116.3</v>
      </c>
      <c r="I146" s="19">
        <v>10.6</v>
      </c>
      <c r="J146" s="19"/>
      <c r="K146" s="19"/>
      <c r="L146" s="19"/>
      <c r="M146" s="14">
        <v>6.2</v>
      </c>
      <c r="N146" s="14">
        <v>2.2999999999999998</v>
      </c>
      <c r="O146" s="14">
        <v>7.5</v>
      </c>
      <c r="P146" s="14">
        <v>0.4</v>
      </c>
    </row>
    <row r="147" spans="1:16" ht="11.1" customHeight="1">
      <c r="A147" s="7">
        <v>875.03</v>
      </c>
      <c r="B147" s="18" t="s">
        <v>27</v>
      </c>
      <c r="C147" s="18"/>
      <c r="D147" s="8">
        <v>45</v>
      </c>
      <c r="E147" s="14">
        <v>1.4</v>
      </c>
      <c r="F147" s="14">
        <v>0.5</v>
      </c>
      <c r="G147" s="14">
        <v>7.2</v>
      </c>
      <c r="H147" s="14">
        <v>34.200000000000003</v>
      </c>
      <c r="I147" s="19"/>
      <c r="J147" s="19"/>
      <c r="K147" s="19"/>
      <c r="L147" s="19"/>
      <c r="M147" s="14">
        <v>2.7</v>
      </c>
      <c r="N147" s="14">
        <v>8.1</v>
      </c>
      <c r="O147" s="14">
        <v>1.8</v>
      </c>
      <c r="P147" s="14"/>
    </row>
    <row r="148" spans="1:16" ht="11.1" customHeight="1">
      <c r="A148" s="7">
        <v>876.02</v>
      </c>
      <c r="B148" s="18" t="s">
        <v>28</v>
      </c>
      <c r="C148" s="18"/>
      <c r="D148" s="8">
        <v>25</v>
      </c>
      <c r="E148" s="14">
        <v>0.7</v>
      </c>
      <c r="F148" s="14">
        <v>0.2</v>
      </c>
      <c r="G148" s="14">
        <v>4</v>
      </c>
      <c r="H148" s="14">
        <v>19</v>
      </c>
      <c r="I148" s="19"/>
      <c r="J148" s="19"/>
      <c r="K148" s="19"/>
      <c r="L148" s="19"/>
      <c r="M148" s="14">
        <v>1.5</v>
      </c>
      <c r="N148" s="14">
        <v>4.5</v>
      </c>
      <c r="O148" s="14">
        <v>1</v>
      </c>
      <c r="P148" s="14"/>
    </row>
    <row r="149" spans="1:16" ht="11.1" customHeight="1">
      <c r="A149" s="20" t="s">
        <v>29</v>
      </c>
      <c r="B149" s="20"/>
      <c r="C149" s="20"/>
      <c r="D149" s="20"/>
      <c r="E149" s="9">
        <f>E142+E143+E144+E146+E147+E148+E145</f>
        <v>25.9</v>
      </c>
      <c r="F149" s="14">
        <f>F142+F143+F144+F146+F147+F148+F145</f>
        <v>27.299999999999997</v>
      </c>
      <c r="G149" s="14">
        <f>G142+G143+G144+G146+G147+G148+G145</f>
        <v>113.7</v>
      </c>
      <c r="H149" s="14">
        <f>H142+H143+H144+H146+H147+H148+H145</f>
        <v>809.09999999999991</v>
      </c>
      <c r="I149" s="19">
        <f>I142+I143+I144+I146+I145</f>
        <v>18.799999999999997</v>
      </c>
      <c r="J149" s="19"/>
      <c r="K149" s="19"/>
      <c r="L149" s="19"/>
      <c r="M149" s="14">
        <f>M142+M143+M144+M146+M147+M148+M145</f>
        <v>365.7</v>
      </c>
      <c r="N149" s="14">
        <f>N142+N143+N144+N146+N147+N148+N145</f>
        <v>377.40000000000003</v>
      </c>
      <c r="O149" s="14">
        <f>O142+O143+O144+O146+O147+O148+O145</f>
        <v>74.999999999999986</v>
      </c>
      <c r="P149" s="14">
        <f>P142+P143+P144+P146+P147+P148+P145</f>
        <v>3.6999999999999997</v>
      </c>
    </row>
    <row r="150" spans="1:16" ht="11.1" customHeight="1">
      <c r="A150" s="21" t="s">
        <v>30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ht="11.1" customHeight="1">
      <c r="A151" s="7">
        <v>685.02</v>
      </c>
      <c r="B151" s="18" t="s">
        <v>74</v>
      </c>
      <c r="C151" s="18"/>
      <c r="D151" s="8">
        <v>75</v>
      </c>
      <c r="E151" s="9">
        <v>5.5</v>
      </c>
      <c r="F151" s="9">
        <v>8.4</v>
      </c>
      <c r="G151" s="9">
        <v>30.7</v>
      </c>
      <c r="H151" s="9">
        <v>212.3</v>
      </c>
      <c r="I151" s="19"/>
      <c r="J151" s="19"/>
      <c r="K151" s="19"/>
      <c r="L151" s="19"/>
      <c r="M151" s="9">
        <v>0.2</v>
      </c>
      <c r="N151" s="9"/>
      <c r="O151" s="9"/>
      <c r="P151" s="9"/>
    </row>
    <row r="152" spans="1:16" ht="11.1" customHeight="1">
      <c r="A152" s="10"/>
      <c r="B152" s="18" t="s">
        <v>31</v>
      </c>
      <c r="C152" s="18"/>
      <c r="D152" s="8">
        <v>200</v>
      </c>
      <c r="E152" s="9"/>
      <c r="F152" s="9"/>
      <c r="G152" s="9">
        <v>10</v>
      </c>
      <c r="H152" s="9">
        <v>92</v>
      </c>
      <c r="I152" s="19"/>
      <c r="J152" s="19"/>
      <c r="K152" s="19"/>
      <c r="L152" s="19"/>
      <c r="M152" s="9"/>
      <c r="N152" s="9"/>
      <c r="O152" s="9"/>
      <c r="P152" s="9"/>
    </row>
    <row r="153" spans="1:16" ht="11.1" customHeight="1">
      <c r="A153" s="8">
        <v>877.02</v>
      </c>
      <c r="B153" s="18" t="s">
        <v>55</v>
      </c>
      <c r="C153" s="18"/>
      <c r="D153" s="8">
        <v>217</v>
      </c>
      <c r="E153" s="9">
        <v>2.2000000000000002</v>
      </c>
      <c r="F153" s="9">
        <v>0.2</v>
      </c>
      <c r="G153" s="9">
        <v>9</v>
      </c>
      <c r="H153" s="9">
        <v>45.6</v>
      </c>
      <c r="I153" s="19">
        <v>9</v>
      </c>
      <c r="J153" s="19"/>
      <c r="K153" s="19"/>
      <c r="L153" s="19"/>
      <c r="M153" s="9">
        <v>42</v>
      </c>
      <c r="N153" s="9">
        <v>20.399999999999999</v>
      </c>
      <c r="O153" s="9">
        <v>13.2</v>
      </c>
      <c r="P153" s="9">
        <v>0.1</v>
      </c>
    </row>
    <row r="154" spans="1:16" ht="11.1" customHeight="1">
      <c r="A154" s="20" t="s">
        <v>32</v>
      </c>
      <c r="B154" s="20"/>
      <c r="C154" s="20"/>
      <c r="D154" s="20"/>
      <c r="E154" s="9">
        <f>E151+E152+E153</f>
        <v>7.7</v>
      </c>
      <c r="F154" s="9">
        <f>F151+F152+F153</f>
        <v>8.6</v>
      </c>
      <c r="G154" s="9">
        <f>G151+G152+G153</f>
        <v>49.7</v>
      </c>
      <c r="H154" s="9">
        <f>H151+H152+H153</f>
        <v>349.90000000000003</v>
      </c>
      <c r="I154" s="19">
        <f>I153</f>
        <v>9</v>
      </c>
      <c r="J154" s="19"/>
      <c r="K154" s="19"/>
      <c r="L154" s="19"/>
      <c r="M154" s="9">
        <f>M151+M152+M153</f>
        <v>42.2</v>
      </c>
      <c r="N154" s="9">
        <f>N151+N152+N153</f>
        <v>20.399999999999999</v>
      </c>
      <c r="O154" s="9">
        <f>O151+O152+O153</f>
        <v>13.2</v>
      </c>
      <c r="P154" s="9">
        <f>P151+P152+P153</f>
        <v>0.1</v>
      </c>
    </row>
    <row r="155" spans="1:16" ht="11.1" customHeight="1">
      <c r="A155" s="20" t="s">
        <v>33</v>
      </c>
      <c r="B155" s="20"/>
      <c r="C155" s="20"/>
      <c r="D155" s="20"/>
      <c r="E155" s="9">
        <f>E149+E154</f>
        <v>33.6</v>
      </c>
      <c r="F155" s="9">
        <f>F149+F154</f>
        <v>35.9</v>
      </c>
      <c r="G155" s="9">
        <f>G149+G154</f>
        <v>163.4</v>
      </c>
      <c r="H155" s="9">
        <f>H149+H154</f>
        <v>1159</v>
      </c>
      <c r="I155" s="19">
        <f>I149+I154</f>
        <v>27.799999999999997</v>
      </c>
      <c r="J155" s="19"/>
      <c r="K155" s="19"/>
      <c r="L155" s="19"/>
      <c r="M155" s="9">
        <f>M149+M154</f>
        <v>407.9</v>
      </c>
      <c r="N155" s="9">
        <f>N149+N154</f>
        <v>397.8</v>
      </c>
      <c r="O155" s="9">
        <f>O149+O154</f>
        <v>88.199999999999989</v>
      </c>
      <c r="P155" s="9">
        <f>P149+P154</f>
        <v>3.8</v>
      </c>
    </row>
    <row r="156" spans="1:16" ht="11.1" customHeight="1">
      <c r="A156" s="20" t="s">
        <v>34</v>
      </c>
      <c r="B156" s="20"/>
      <c r="C156" s="20"/>
      <c r="D156" s="20"/>
      <c r="E156" s="9">
        <v>33.6</v>
      </c>
      <c r="F156" s="9">
        <v>35.9</v>
      </c>
      <c r="G156" s="9">
        <v>163.4</v>
      </c>
      <c r="H156" s="9">
        <v>1159</v>
      </c>
      <c r="I156" s="19">
        <v>27.8</v>
      </c>
      <c r="J156" s="19"/>
      <c r="K156" s="19"/>
      <c r="L156" s="19"/>
      <c r="M156" s="9">
        <v>407.9</v>
      </c>
      <c r="N156" s="9">
        <v>397.8</v>
      </c>
      <c r="O156" s="9">
        <v>88.2</v>
      </c>
      <c r="P156" s="9">
        <v>3.8</v>
      </c>
    </row>
    <row r="157" spans="1:16" ht="11.1" customHeight="1">
      <c r="E157" s="4" t="s">
        <v>6</v>
      </c>
      <c r="F157" s="25" t="s">
        <v>37</v>
      </c>
      <c r="G157" s="26"/>
      <c r="H157" s="26"/>
      <c r="J157" s="27"/>
      <c r="K157" s="27"/>
    </row>
    <row r="158" spans="1:16" ht="11.1" customHeight="1">
      <c r="D158" s="27" t="s">
        <v>8</v>
      </c>
      <c r="E158" s="27"/>
      <c r="F158" s="1" t="s">
        <v>41</v>
      </c>
      <c r="J158" s="27"/>
      <c r="K158" s="27"/>
    </row>
    <row r="159" spans="1:16" ht="21.95" customHeight="1">
      <c r="A159" s="28" t="s">
        <v>10</v>
      </c>
      <c r="B159" s="28" t="s">
        <v>11</v>
      </c>
      <c r="C159" s="28"/>
      <c r="D159" s="28" t="s">
        <v>12</v>
      </c>
      <c r="E159" s="22" t="s">
        <v>13</v>
      </c>
      <c r="F159" s="22"/>
      <c r="G159" s="22"/>
      <c r="H159" s="28" t="s">
        <v>14</v>
      </c>
      <c r="I159" s="22" t="s">
        <v>15</v>
      </c>
      <c r="J159" s="22"/>
      <c r="K159" s="22"/>
      <c r="L159" s="22"/>
      <c r="M159" s="22" t="s">
        <v>16</v>
      </c>
      <c r="N159" s="22"/>
      <c r="O159" s="22"/>
      <c r="P159" s="22"/>
    </row>
    <row r="160" spans="1:16" ht="21.95" customHeight="1">
      <c r="A160" s="29"/>
      <c r="B160" s="30"/>
      <c r="C160" s="31"/>
      <c r="D160" s="29"/>
      <c r="E160" s="5" t="s">
        <v>17</v>
      </c>
      <c r="F160" s="5" t="s">
        <v>18</v>
      </c>
      <c r="G160" s="5" t="s">
        <v>19</v>
      </c>
      <c r="H160" s="29"/>
      <c r="I160" s="22" t="s">
        <v>20</v>
      </c>
      <c r="J160" s="22"/>
      <c r="K160" s="22"/>
      <c r="L160" s="22"/>
      <c r="M160" s="5" t="s">
        <v>21</v>
      </c>
      <c r="N160" s="5" t="s">
        <v>22</v>
      </c>
      <c r="O160" s="5" t="s">
        <v>23</v>
      </c>
      <c r="P160" s="5" t="s">
        <v>24</v>
      </c>
    </row>
    <row r="161" spans="1:16" ht="11.1" customHeight="1">
      <c r="A161" s="6">
        <v>1</v>
      </c>
      <c r="B161" s="23">
        <v>2</v>
      </c>
      <c r="C161" s="23"/>
      <c r="D161" s="6">
        <v>3</v>
      </c>
      <c r="E161" s="6">
        <v>4</v>
      </c>
      <c r="F161" s="6">
        <v>5</v>
      </c>
      <c r="G161" s="6">
        <v>6</v>
      </c>
      <c r="H161" s="6">
        <v>7</v>
      </c>
      <c r="I161" s="23">
        <v>8</v>
      </c>
      <c r="J161" s="23"/>
      <c r="K161" s="23"/>
      <c r="L161" s="23"/>
      <c r="M161" s="6">
        <v>9</v>
      </c>
      <c r="N161" s="6">
        <v>10</v>
      </c>
      <c r="O161" s="6">
        <v>11</v>
      </c>
      <c r="P161" s="6">
        <v>12</v>
      </c>
    </row>
    <row r="162" spans="1:16" ht="11.1" customHeight="1">
      <c r="A162" s="21" t="s">
        <v>25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ht="11.1" customHeight="1">
      <c r="A163" s="21" t="s">
        <v>26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ht="24.75" customHeight="1">
      <c r="A164" s="7">
        <v>36.03</v>
      </c>
      <c r="B164" s="18" t="s">
        <v>75</v>
      </c>
      <c r="C164" s="18"/>
      <c r="D164" s="8">
        <v>250</v>
      </c>
      <c r="E164" s="14">
        <v>8.4</v>
      </c>
      <c r="F164" s="14">
        <v>8.9</v>
      </c>
      <c r="G164" s="14">
        <v>15.7</v>
      </c>
      <c r="H164" s="14">
        <v>176.9</v>
      </c>
      <c r="I164" s="19">
        <v>2.1</v>
      </c>
      <c r="J164" s="19"/>
      <c r="K164" s="19"/>
      <c r="L164" s="19"/>
      <c r="M164" s="14">
        <v>172.6</v>
      </c>
      <c r="N164" s="14">
        <v>81.599999999999994</v>
      </c>
      <c r="O164" s="14">
        <v>19.8</v>
      </c>
      <c r="P164" s="14">
        <v>1.3</v>
      </c>
    </row>
    <row r="165" spans="1:16" ht="11.25" customHeight="1">
      <c r="A165" s="7">
        <v>447.04</v>
      </c>
      <c r="B165" s="18" t="s">
        <v>94</v>
      </c>
      <c r="C165" s="18"/>
      <c r="D165" s="10" t="s">
        <v>57</v>
      </c>
      <c r="E165" s="14">
        <v>10.199999999999999</v>
      </c>
      <c r="F165" s="14">
        <v>10.7</v>
      </c>
      <c r="G165" s="14">
        <v>38.1</v>
      </c>
      <c r="H165" s="14">
        <v>348.8</v>
      </c>
      <c r="I165" s="19">
        <v>1.1000000000000001</v>
      </c>
      <c r="J165" s="19"/>
      <c r="K165" s="19"/>
      <c r="L165" s="19"/>
      <c r="M165" s="14">
        <v>93.9</v>
      </c>
      <c r="N165" s="14">
        <v>158.1</v>
      </c>
      <c r="O165" s="14">
        <v>23.9</v>
      </c>
      <c r="P165" s="14">
        <v>1.4</v>
      </c>
    </row>
    <row r="166" spans="1:16" ht="24.75" customHeight="1">
      <c r="A166" s="12" t="s">
        <v>58</v>
      </c>
      <c r="B166" s="24" t="s">
        <v>95</v>
      </c>
      <c r="C166" s="18"/>
      <c r="D166" s="12" t="s">
        <v>43</v>
      </c>
      <c r="E166" s="14">
        <v>6.1</v>
      </c>
      <c r="F166" s="14">
        <v>6.2</v>
      </c>
      <c r="G166" s="14">
        <v>26.7</v>
      </c>
      <c r="H166" s="14">
        <v>162.9</v>
      </c>
      <c r="I166" s="19">
        <v>2.6</v>
      </c>
      <c r="J166" s="19"/>
      <c r="K166" s="19"/>
      <c r="L166" s="19"/>
      <c r="M166" s="14">
        <v>76.900000000000006</v>
      </c>
      <c r="N166" s="14">
        <v>126.2</v>
      </c>
      <c r="O166" s="14">
        <v>38.6</v>
      </c>
      <c r="P166" s="14">
        <v>1.5</v>
      </c>
    </row>
    <row r="167" spans="1:16" ht="11.1" customHeight="1">
      <c r="A167" s="7">
        <v>834.01</v>
      </c>
      <c r="B167" s="18" t="s">
        <v>40</v>
      </c>
      <c r="C167" s="18"/>
      <c r="D167" s="8">
        <v>200</v>
      </c>
      <c r="E167" s="14"/>
      <c r="F167" s="14"/>
      <c r="G167" s="14">
        <v>19.399999999999999</v>
      </c>
      <c r="H167" s="14">
        <v>78</v>
      </c>
      <c r="I167" s="19">
        <v>15.1</v>
      </c>
      <c r="J167" s="19"/>
      <c r="K167" s="19"/>
      <c r="L167" s="19"/>
      <c r="M167" s="14"/>
      <c r="N167" s="14"/>
      <c r="O167" s="14"/>
      <c r="P167" s="14"/>
    </row>
    <row r="168" spans="1:16" ht="11.1" customHeight="1">
      <c r="A168" s="7">
        <v>875.03</v>
      </c>
      <c r="B168" s="18" t="s">
        <v>27</v>
      </c>
      <c r="C168" s="18"/>
      <c r="D168" s="8">
        <v>45</v>
      </c>
      <c r="E168" s="14">
        <v>1.4</v>
      </c>
      <c r="F168" s="14">
        <v>0.5</v>
      </c>
      <c r="G168" s="14">
        <v>7.2</v>
      </c>
      <c r="H168" s="14">
        <v>34.200000000000003</v>
      </c>
      <c r="I168" s="19"/>
      <c r="J168" s="19"/>
      <c r="K168" s="19"/>
      <c r="L168" s="19"/>
      <c r="M168" s="14">
        <v>2.7</v>
      </c>
      <c r="N168" s="14">
        <v>8.1</v>
      </c>
      <c r="O168" s="14">
        <v>1.8</v>
      </c>
      <c r="P168" s="14"/>
    </row>
    <row r="169" spans="1:16" ht="11.1" customHeight="1">
      <c r="A169" s="7">
        <v>876.02</v>
      </c>
      <c r="B169" s="18" t="s">
        <v>28</v>
      </c>
      <c r="C169" s="18"/>
      <c r="D169" s="8">
        <v>25</v>
      </c>
      <c r="E169" s="14">
        <v>0.7</v>
      </c>
      <c r="F169" s="14">
        <v>0.2</v>
      </c>
      <c r="G169" s="14">
        <v>4</v>
      </c>
      <c r="H169" s="14">
        <v>19</v>
      </c>
      <c r="I169" s="19"/>
      <c r="J169" s="19"/>
      <c r="K169" s="19"/>
      <c r="L169" s="19"/>
      <c r="M169" s="14">
        <v>1.5</v>
      </c>
      <c r="N169" s="14">
        <v>4.5</v>
      </c>
      <c r="O169" s="14">
        <v>1</v>
      </c>
      <c r="P169" s="14"/>
    </row>
    <row r="170" spans="1:16" ht="11.1" customHeight="1">
      <c r="A170" s="20" t="s">
        <v>29</v>
      </c>
      <c r="B170" s="20"/>
      <c r="C170" s="20"/>
      <c r="D170" s="20"/>
      <c r="E170" s="9">
        <f>E164+E165+E166+E167+E168+E169</f>
        <v>26.8</v>
      </c>
      <c r="F170" s="9">
        <f>F164+F165+F166+F167+F168+F169</f>
        <v>26.5</v>
      </c>
      <c r="G170" s="9">
        <f>G164+G165+G166+G167+G168+G169</f>
        <v>111.10000000000001</v>
      </c>
      <c r="H170" s="9">
        <f>H164+H165+H166+H167+H168+H169</f>
        <v>819.80000000000007</v>
      </c>
      <c r="I170" s="19">
        <f>I164+I165+I166+I167</f>
        <v>20.9</v>
      </c>
      <c r="J170" s="19"/>
      <c r="K170" s="19"/>
      <c r="L170" s="19"/>
      <c r="M170" s="9">
        <f>M164+M165+M166+M167+M168+M169</f>
        <v>347.59999999999997</v>
      </c>
      <c r="N170" s="9">
        <f>N164+N165+N166+N167+N168+N169</f>
        <v>378.5</v>
      </c>
      <c r="O170" s="9">
        <f>O164+O165+O166+O167+O168+O169</f>
        <v>85.100000000000009</v>
      </c>
      <c r="P170" s="9">
        <f>P164+P165+P166+P167+P168+P169</f>
        <v>4.2</v>
      </c>
    </row>
    <row r="171" spans="1:16" ht="11.1" customHeight="1">
      <c r="A171" s="21" t="s">
        <v>30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ht="11.1" customHeight="1">
      <c r="A172" s="7">
        <v>621</v>
      </c>
      <c r="B172" s="18" t="s">
        <v>96</v>
      </c>
      <c r="C172" s="18"/>
      <c r="D172" s="8">
        <v>100</v>
      </c>
      <c r="E172" s="9">
        <v>7.6</v>
      </c>
      <c r="F172" s="9">
        <v>7.9</v>
      </c>
      <c r="G172" s="9">
        <v>23.8</v>
      </c>
      <c r="H172" s="9">
        <v>172.7</v>
      </c>
      <c r="I172" s="19">
        <v>0.1</v>
      </c>
      <c r="J172" s="19"/>
      <c r="K172" s="19"/>
      <c r="L172" s="19"/>
      <c r="M172" s="9">
        <v>92.8</v>
      </c>
      <c r="N172" s="9">
        <v>97.1</v>
      </c>
      <c r="O172" s="9">
        <v>25.6</v>
      </c>
      <c r="P172" s="9">
        <v>0.7</v>
      </c>
    </row>
    <row r="173" spans="1:16" ht="11.1" customHeight="1">
      <c r="A173" s="10"/>
      <c r="B173" s="18" t="s">
        <v>52</v>
      </c>
      <c r="C173" s="18"/>
      <c r="D173" s="8">
        <v>200</v>
      </c>
      <c r="E173" s="9"/>
      <c r="F173" s="9"/>
      <c r="G173" s="9">
        <v>10</v>
      </c>
      <c r="H173" s="9">
        <v>92</v>
      </c>
      <c r="I173" s="19"/>
      <c r="J173" s="19"/>
      <c r="K173" s="19"/>
      <c r="L173" s="19"/>
      <c r="M173" s="9"/>
      <c r="N173" s="9"/>
      <c r="O173" s="9"/>
      <c r="P173" s="9"/>
    </row>
    <row r="174" spans="1:16" ht="11.1" customHeight="1">
      <c r="A174" s="7">
        <v>877</v>
      </c>
      <c r="B174" s="18" t="s">
        <v>53</v>
      </c>
      <c r="C174" s="18"/>
      <c r="D174" s="8">
        <v>153</v>
      </c>
      <c r="E174" s="9">
        <v>0.5</v>
      </c>
      <c r="F174" s="9">
        <v>0.5</v>
      </c>
      <c r="G174" s="9">
        <v>11.8</v>
      </c>
      <c r="H174" s="9">
        <v>56.4</v>
      </c>
      <c r="I174" s="19">
        <v>9</v>
      </c>
      <c r="J174" s="19"/>
      <c r="K174" s="19"/>
      <c r="L174" s="19"/>
      <c r="M174" s="9">
        <v>19.2</v>
      </c>
      <c r="N174" s="9">
        <v>13.2</v>
      </c>
      <c r="O174" s="9">
        <v>10.8</v>
      </c>
      <c r="P174" s="9">
        <v>0.9</v>
      </c>
    </row>
    <row r="175" spans="1:16" ht="11.1" customHeight="1">
      <c r="A175" s="20" t="s">
        <v>32</v>
      </c>
      <c r="B175" s="20"/>
      <c r="C175" s="20"/>
      <c r="D175" s="20"/>
      <c r="E175" s="9">
        <f>E172+E173+E174</f>
        <v>8.1</v>
      </c>
      <c r="F175" s="9">
        <f>F172+F173+F174</f>
        <v>8.4</v>
      </c>
      <c r="G175" s="9">
        <f>G172+G173+G174</f>
        <v>45.599999999999994</v>
      </c>
      <c r="H175" s="9">
        <f>H172+H173+H174</f>
        <v>321.09999999999997</v>
      </c>
      <c r="I175" s="19">
        <f>I172+I174</f>
        <v>9.1</v>
      </c>
      <c r="J175" s="19"/>
      <c r="K175" s="19"/>
      <c r="L175" s="19"/>
      <c r="M175" s="9">
        <f>M172+M173+M174</f>
        <v>112</v>
      </c>
      <c r="N175" s="9">
        <f>N172+N173+N174</f>
        <v>110.3</v>
      </c>
      <c r="O175" s="9">
        <f>O172+O173+O174</f>
        <v>36.400000000000006</v>
      </c>
      <c r="P175" s="9">
        <f>P172+P173+P174</f>
        <v>1.6</v>
      </c>
    </row>
    <row r="176" spans="1:16" ht="11.1" customHeight="1">
      <c r="A176" s="20" t="s">
        <v>33</v>
      </c>
      <c r="B176" s="20"/>
      <c r="C176" s="20"/>
      <c r="D176" s="20"/>
      <c r="E176" s="9">
        <f>E170+E175</f>
        <v>34.9</v>
      </c>
      <c r="F176" s="9">
        <f>F170+F175</f>
        <v>34.9</v>
      </c>
      <c r="G176" s="9">
        <f>G170+G175</f>
        <v>156.69999999999999</v>
      </c>
      <c r="H176" s="9">
        <f>H170+H175</f>
        <v>1140.9000000000001</v>
      </c>
      <c r="I176" s="19">
        <f>I170+I175</f>
        <v>30</v>
      </c>
      <c r="J176" s="19"/>
      <c r="K176" s="19"/>
      <c r="L176" s="19"/>
      <c r="M176" s="9">
        <f>M170+M175</f>
        <v>459.59999999999997</v>
      </c>
      <c r="N176" s="9">
        <f>N170+N175</f>
        <v>488.8</v>
      </c>
      <c r="O176" s="9">
        <f>O170+O175</f>
        <v>121.50000000000001</v>
      </c>
      <c r="P176" s="9">
        <f>P170+P175</f>
        <v>5.8000000000000007</v>
      </c>
    </row>
    <row r="177" spans="1:16" ht="11.1" customHeight="1">
      <c r="A177" s="20" t="s">
        <v>34</v>
      </c>
      <c r="B177" s="20"/>
      <c r="C177" s="20"/>
      <c r="D177" s="20"/>
      <c r="E177" s="9">
        <v>34.9</v>
      </c>
      <c r="F177" s="9">
        <v>34.9</v>
      </c>
      <c r="G177" s="9">
        <v>156.69999999999999</v>
      </c>
      <c r="H177" s="9">
        <v>1140.9000000000001</v>
      </c>
      <c r="I177" s="19">
        <v>30</v>
      </c>
      <c r="J177" s="19"/>
      <c r="K177" s="19"/>
      <c r="L177" s="19"/>
      <c r="M177" s="9">
        <v>459.6</v>
      </c>
      <c r="N177" s="9">
        <v>488.8</v>
      </c>
      <c r="O177" s="9">
        <v>121.5</v>
      </c>
      <c r="P177" s="9">
        <v>5.8</v>
      </c>
    </row>
    <row r="178" spans="1:16" ht="11.1" customHeight="1">
      <c r="E178" s="4" t="s">
        <v>6</v>
      </c>
      <c r="F178" s="25" t="s">
        <v>38</v>
      </c>
      <c r="G178" s="26"/>
      <c r="H178" s="26"/>
      <c r="J178" s="27"/>
      <c r="K178" s="27"/>
    </row>
    <row r="179" spans="1:16" ht="11.1" customHeight="1">
      <c r="D179" s="27" t="s">
        <v>8</v>
      </c>
      <c r="E179" s="27"/>
      <c r="F179" s="1" t="s">
        <v>41</v>
      </c>
      <c r="J179" s="27"/>
      <c r="K179" s="27"/>
    </row>
    <row r="180" spans="1:16" ht="21.95" customHeight="1">
      <c r="A180" s="28" t="s">
        <v>10</v>
      </c>
      <c r="B180" s="28" t="s">
        <v>11</v>
      </c>
      <c r="C180" s="28"/>
      <c r="D180" s="28" t="s">
        <v>12</v>
      </c>
      <c r="E180" s="22" t="s">
        <v>13</v>
      </c>
      <c r="F180" s="22"/>
      <c r="G180" s="22"/>
      <c r="H180" s="28" t="s">
        <v>14</v>
      </c>
      <c r="I180" s="22" t="s">
        <v>15</v>
      </c>
      <c r="J180" s="22"/>
      <c r="K180" s="22"/>
      <c r="L180" s="22"/>
      <c r="M180" s="22" t="s">
        <v>16</v>
      </c>
      <c r="N180" s="22"/>
      <c r="O180" s="22"/>
      <c r="P180" s="22"/>
    </row>
    <row r="181" spans="1:16" ht="21.95" customHeight="1">
      <c r="A181" s="29"/>
      <c r="B181" s="30"/>
      <c r="C181" s="31"/>
      <c r="D181" s="29"/>
      <c r="E181" s="5" t="s">
        <v>17</v>
      </c>
      <c r="F181" s="5" t="s">
        <v>18</v>
      </c>
      <c r="G181" s="5" t="s">
        <v>19</v>
      </c>
      <c r="H181" s="29"/>
      <c r="I181" s="22" t="s">
        <v>20</v>
      </c>
      <c r="J181" s="22"/>
      <c r="K181" s="22"/>
      <c r="L181" s="22"/>
      <c r="M181" s="5" t="s">
        <v>21</v>
      </c>
      <c r="N181" s="5" t="s">
        <v>22</v>
      </c>
      <c r="O181" s="5" t="s">
        <v>23</v>
      </c>
      <c r="P181" s="5" t="s">
        <v>24</v>
      </c>
    </row>
    <row r="182" spans="1:16" ht="11.1" customHeight="1">
      <c r="A182" s="6">
        <v>1</v>
      </c>
      <c r="B182" s="23">
        <v>2</v>
      </c>
      <c r="C182" s="23"/>
      <c r="D182" s="6">
        <v>3</v>
      </c>
      <c r="E182" s="6">
        <v>4</v>
      </c>
      <c r="F182" s="6">
        <v>5</v>
      </c>
      <c r="G182" s="6">
        <v>6</v>
      </c>
      <c r="H182" s="6">
        <v>7</v>
      </c>
      <c r="I182" s="23">
        <v>8</v>
      </c>
      <c r="J182" s="23"/>
      <c r="K182" s="23"/>
      <c r="L182" s="23"/>
      <c r="M182" s="6">
        <v>9</v>
      </c>
      <c r="N182" s="6">
        <v>10</v>
      </c>
      <c r="O182" s="6">
        <v>11</v>
      </c>
      <c r="P182" s="6">
        <v>12</v>
      </c>
    </row>
    <row r="183" spans="1:16" ht="11.1" customHeight="1">
      <c r="A183" s="21" t="s">
        <v>25</v>
      </c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ht="11.1" customHeight="1">
      <c r="A184" s="21" t="s">
        <v>26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ht="24" customHeight="1">
      <c r="A185" s="7">
        <v>71.010000000000005</v>
      </c>
      <c r="B185" s="18" t="s">
        <v>81</v>
      </c>
      <c r="C185" s="18"/>
      <c r="D185" s="10" t="s">
        <v>36</v>
      </c>
      <c r="E185" s="14">
        <v>8.6999999999999993</v>
      </c>
      <c r="F185" s="14">
        <v>7.5</v>
      </c>
      <c r="G185" s="14">
        <v>25.3</v>
      </c>
      <c r="H185" s="14">
        <v>192.4</v>
      </c>
      <c r="I185" s="19">
        <v>5.6</v>
      </c>
      <c r="J185" s="19"/>
      <c r="K185" s="19"/>
      <c r="L185" s="19"/>
      <c r="M185" s="14">
        <v>157.5</v>
      </c>
      <c r="N185" s="14">
        <v>115.6</v>
      </c>
      <c r="O185" s="14">
        <v>27.9</v>
      </c>
      <c r="P185" s="14">
        <v>1.4</v>
      </c>
    </row>
    <row r="186" spans="1:16" ht="12" customHeight="1">
      <c r="A186" s="7">
        <v>233.01</v>
      </c>
      <c r="B186" s="18" t="s">
        <v>97</v>
      </c>
      <c r="C186" s="18"/>
      <c r="D186" s="8">
        <v>100</v>
      </c>
      <c r="E186" s="14">
        <v>11.6</v>
      </c>
      <c r="F186" s="14">
        <v>12.8</v>
      </c>
      <c r="G186" s="14">
        <v>24.3</v>
      </c>
      <c r="H186" s="14">
        <v>247.1</v>
      </c>
      <c r="I186" s="19">
        <v>12.3</v>
      </c>
      <c r="J186" s="19"/>
      <c r="K186" s="19"/>
      <c r="L186" s="19"/>
      <c r="M186" s="14">
        <v>104.4</v>
      </c>
      <c r="N186" s="14">
        <v>160.69999999999999</v>
      </c>
      <c r="O186" s="14">
        <v>23.1</v>
      </c>
      <c r="P186" s="14">
        <v>1.5</v>
      </c>
    </row>
    <row r="187" spans="1:16" ht="22.5" customHeight="1">
      <c r="A187" s="11" t="s">
        <v>98</v>
      </c>
      <c r="B187" s="24" t="s">
        <v>99</v>
      </c>
      <c r="C187" s="18"/>
      <c r="D187" s="12" t="s">
        <v>72</v>
      </c>
      <c r="E187" s="14">
        <v>3.9</v>
      </c>
      <c r="F187" s="14">
        <v>5.7</v>
      </c>
      <c r="G187" s="14">
        <v>25.9</v>
      </c>
      <c r="H187" s="14">
        <v>205</v>
      </c>
      <c r="I187" s="19">
        <v>2.4</v>
      </c>
      <c r="J187" s="19"/>
      <c r="K187" s="19"/>
      <c r="L187" s="19"/>
      <c r="M187" s="14">
        <v>97.4</v>
      </c>
      <c r="N187" s="14">
        <v>91.7</v>
      </c>
      <c r="O187" s="14">
        <v>30</v>
      </c>
      <c r="P187" s="14">
        <v>0.8</v>
      </c>
    </row>
    <row r="188" spans="1:16" ht="11.1" customHeight="1">
      <c r="A188" s="7">
        <v>851.01</v>
      </c>
      <c r="B188" s="18" t="s">
        <v>80</v>
      </c>
      <c r="C188" s="18"/>
      <c r="D188" s="8">
        <v>200</v>
      </c>
      <c r="E188" s="14">
        <v>0.3</v>
      </c>
      <c r="F188" s="14">
        <v>0.1</v>
      </c>
      <c r="G188" s="14">
        <v>26.1</v>
      </c>
      <c r="H188" s="14">
        <v>105.8</v>
      </c>
      <c r="I188" s="19"/>
      <c r="J188" s="19"/>
      <c r="K188" s="19"/>
      <c r="L188" s="19"/>
      <c r="M188" s="14">
        <v>0.7</v>
      </c>
      <c r="N188" s="14"/>
      <c r="O188" s="14"/>
      <c r="P188" s="14">
        <v>0.1</v>
      </c>
    </row>
    <row r="189" spans="1:16" ht="11.1" customHeight="1">
      <c r="A189" s="7">
        <v>875.03</v>
      </c>
      <c r="B189" s="18" t="s">
        <v>27</v>
      </c>
      <c r="C189" s="18"/>
      <c r="D189" s="8">
        <v>45</v>
      </c>
      <c r="E189" s="14">
        <v>1.4</v>
      </c>
      <c r="F189" s="14">
        <v>0.5</v>
      </c>
      <c r="G189" s="14">
        <v>7.2</v>
      </c>
      <c r="H189" s="14">
        <v>34.200000000000003</v>
      </c>
      <c r="I189" s="19"/>
      <c r="J189" s="19"/>
      <c r="K189" s="19"/>
      <c r="L189" s="19"/>
      <c r="M189" s="14">
        <v>2.7</v>
      </c>
      <c r="N189" s="14">
        <v>8.1</v>
      </c>
      <c r="O189" s="14">
        <v>1.8</v>
      </c>
      <c r="P189" s="14"/>
    </row>
    <row r="190" spans="1:16" ht="11.1" customHeight="1">
      <c r="A190" s="7">
        <v>876.02</v>
      </c>
      <c r="B190" s="18" t="s">
        <v>28</v>
      </c>
      <c r="C190" s="18"/>
      <c r="D190" s="8">
        <v>25</v>
      </c>
      <c r="E190" s="14">
        <v>0.7</v>
      </c>
      <c r="F190" s="14">
        <v>0.2</v>
      </c>
      <c r="G190" s="14">
        <v>4</v>
      </c>
      <c r="H190" s="14">
        <v>19</v>
      </c>
      <c r="I190" s="19"/>
      <c r="J190" s="19"/>
      <c r="K190" s="19"/>
      <c r="L190" s="19"/>
      <c r="M190" s="14">
        <v>1.5</v>
      </c>
      <c r="N190" s="14">
        <v>4.5</v>
      </c>
      <c r="O190" s="14">
        <v>1</v>
      </c>
      <c r="P190" s="14"/>
    </row>
    <row r="191" spans="1:16" ht="11.1" customHeight="1">
      <c r="A191" s="20" t="s">
        <v>29</v>
      </c>
      <c r="B191" s="20"/>
      <c r="C191" s="20"/>
      <c r="D191" s="20"/>
      <c r="E191" s="9">
        <f>E185+E186+E187+E188+E189+E190</f>
        <v>26.599999999999994</v>
      </c>
      <c r="F191" s="9">
        <f>F185+F186+F187+F188+F189+F190</f>
        <v>26.8</v>
      </c>
      <c r="G191" s="9">
        <f>G185+G186+G187+G188+G189+G190</f>
        <v>112.8</v>
      </c>
      <c r="H191" s="9">
        <f>H185+H186+H187+H188+H189+H190</f>
        <v>803.5</v>
      </c>
      <c r="I191" s="19">
        <f>I185+I186+I187+I188</f>
        <v>20.299999999999997</v>
      </c>
      <c r="J191" s="19"/>
      <c r="K191" s="19"/>
      <c r="L191" s="19"/>
      <c r="M191" s="9">
        <f>M185+M186+M187+M188+M189+M190</f>
        <v>364.19999999999993</v>
      </c>
      <c r="N191" s="9">
        <f>N185+N186+N187+N188+N189+N190</f>
        <v>380.59999999999997</v>
      </c>
      <c r="O191" s="9">
        <f>O185+O186+O187+O188+O189+O190</f>
        <v>83.8</v>
      </c>
      <c r="P191" s="9">
        <f>P185+P186+P187+P188+P189+P190</f>
        <v>3.8000000000000003</v>
      </c>
    </row>
    <row r="192" spans="1:16" ht="11.1" customHeight="1">
      <c r="A192" s="21" t="s">
        <v>30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ht="11.1" customHeight="1">
      <c r="A193" s="8">
        <v>566.05999999999995</v>
      </c>
      <c r="B193" s="18" t="s">
        <v>100</v>
      </c>
      <c r="C193" s="18"/>
      <c r="D193" s="8">
        <v>85</v>
      </c>
      <c r="E193" s="9">
        <v>7.3</v>
      </c>
      <c r="F193" s="9">
        <v>8</v>
      </c>
      <c r="G193" s="9">
        <v>24.6</v>
      </c>
      <c r="H193" s="9">
        <v>184</v>
      </c>
      <c r="I193" s="19">
        <v>0.1</v>
      </c>
      <c r="J193" s="19"/>
      <c r="K193" s="19"/>
      <c r="L193" s="19"/>
      <c r="M193" s="9">
        <v>120.5</v>
      </c>
      <c r="N193" s="9">
        <v>106.6</v>
      </c>
      <c r="O193" s="9">
        <v>14.9</v>
      </c>
      <c r="P193" s="9">
        <v>0.9</v>
      </c>
    </row>
    <row r="194" spans="1:16" ht="11.1" customHeight="1">
      <c r="A194" s="10"/>
      <c r="B194" s="18" t="s">
        <v>31</v>
      </c>
      <c r="C194" s="18"/>
      <c r="D194" s="8">
        <v>200</v>
      </c>
      <c r="E194" s="9"/>
      <c r="F194" s="9"/>
      <c r="G194" s="9">
        <v>10</v>
      </c>
      <c r="H194" s="9">
        <v>92</v>
      </c>
      <c r="I194" s="19"/>
      <c r="J194" s="19"/>
      <c r="K194" s="19"/>
      <c r="L194" s="19"/>
      <c r="M194" s="9"/>
      <c r="N194" s="9"/>
      <c r="O194" s="9"/>
      <c r="P194" s="9"/>
    </row>
    <row r="195" spans="1:16" ht="11.1" customHeight="1">
      <c r="A195" s="8">
        <v>877.03</v>
      </c>
      <c r="B195" s="18" t="s">
        <v>48</v>
      </c>
      <c r="C195" s="18"/>
      <c r="D195" s="8">
        <v>218</v>
      </c>
      <c r="E195" s="9">
        <v>2.2000000000000002</v>
      </c>
      <c r="F195" s="9">
        <v>0.2</v>
      </c>
      <c r="G195" s="9">
        <v>9</v>
      </c>
      <c r="H195" s="9">
        <v>45.6</v>
      </c>
      <c r="I195" s="19">
        <v>9</v>
      </c>
      <c r="J195" s="19"/>
      <c r="K195" s="19"/>
      <c r="L195" s="19"/>
      <c r="M195" s="9">
        <v>42</v>
      </c>
      <c r="N195" s="9">
        <v>20.399999999999999</v>
      </c>
      <c r="O195" s="9">
        <v>13.2</v>
      </c>
      <c r="P195" s="9">
        <v>0.1</v>
      </c>
    </row>
    <row r="196" spans="1:16" ht="11.1" customHeight="1">
      <c r="A196" s="20" t="s">
        <v>32</v>
      </c>
      <c r="B196" s="20"/>
      <c r="C196" s="20"/>
      <c r="D196" s="20"/>
      <c r="E196" s="9">
        <f>E193+E194+E195</f>
        <v>9.5</v>
      </c>
      <c r="F196" s="9">
        <f>F193+F194+F195</f>
        <v>8.1999999999999993</v>
      </c>
      <c r="G196" s="9">
        <f>G193+G194+G195</f>
        <v>43.6</v>
      </c>
      <c r="H196" s="9">
        <f>H193+H194+H195</f>
        <v>321.60000000000002</v>
      </c>
      <c r="I196" s="19">
        <f>I193+I195</f>
        <v>9.1</v>
      </c>
      <c r="J196" s="19"/>
      <c r="K196" s="19"/>
      <c r="L196" s="19"/>
      <c r="M196" s="9">
        <f>M193+M194+M195</f>
        <v>162.5</v>
      </c>
      <c r="N196" s="9">
        <f>N193+N194+N195</f>
        <v>127</v>
      </c>
      <c r="O196" s="9">
        <f>O193+O194+O195</f>
        <v>28.1</v>
      </c>
      <c r="P196" s="9">
        <f>P193+P194+P195</f>
        <v>1</v>
      </c>
    </row>
    <row r="197" spans="1:16" ht="11.1" customHeight="1">
      <c r="A197" s="20" t="s">
        <v>33</v>
      </c>
      <c r="B197" s="20"/>
      <c r="C197" s="20"/>
      <c r="D197" s="20"/>
      <c r="E197" s="9">
        <f>E191+E196</f>
        <v>36.099999999999994</v>
      </c>
      <c r="F197" s="9">
        <f>F191+F196</f>
        <v>35</v>
      </c>
      <c r="G197" s="9">
        <f>G191+G196</f>
        <v>156.4</v>
      </c>
      <c r="H197" s="9">
        <f>H191+H196</f>
        <v>1125.0999999999999</v>
      </c>
      <c r="I197" s="19">
        <f>I191+I196</f>
        <v>29.4</v>
      </c>
      <c r="J197" s="19"/>
      <c r="K197" s="19"/>
      <c r="L197" s="19"/>
      <c r="M197" s="9">
        <f>M191+M196</f>
        <v>526.69999999999993</v>
      </c>
      <c r="N197" s="9">
        <f>N191+N196</f>
        <v>507.59999999999997</v>
      </c>
      <c r="O197" s="9">
        <f>O191+O196</f>
        <v>111.9</v>
      </c>
      <c r="P197" s="9">
        <f>P191+P196</f>
        <v>4.8000000000000007</v>
      </c>
    </row>
    <row r="198" spans="1:16" ht="11.1" customHeight="1">
      <c r="A198" s="20" t="s">
        <v>34</v>
      </c>
      <c r="B198" s="20"/>
      <c r="C198" s="20"/>
      <c r="D198" s="20"/>
      <c r="E198" s="9">
        <v>36.1</v>
      </c>
      <c r="F198" s="9">
        <v>35</v>
      </c>
      <c r="G198" s="9">
        <v>156.4</v>
      </c>
      <c r="H198" s="9">
        <v>1125.0999999999999</v>
      </c>
      <c r="I198" s="19">
        <v>29.4</v>
      </c>
      <c r="J198" s="19"/>
      <c r="K198" s="19"/>
      <c r="L198" s="19"/>
      <c r="M198" s="9">
        <v>526.70000000000005</v>
      </c>
      <c r="N198" s="9">
        <v>507.6</v>
      </c>
      <c r="O198" s="9">
        <v>111.9</v>
      </c>
      <c r="P198" s="9">
        <v>4.8</v>
      </c>
    </row>
    <row r="199" spans="1:16" ht="11.1" customHeight="1">
      <c r="E199" s="4" t="s">
        <v>6</v>
      </c>
      <c r="F199" s="25" t="s">
        <v>39</v>
      </c>
      <c r="G199" s="26"/>
      <c r="H199" s="26"/>
      <c r="J199" s="27"/>
      <c r="K199" s="27"/>
    </row>
    <row r="200" spans="1:16" ht="11.1" customHeight="1">
      <c r="D200" s="27" t="s">
        <v>8</v>
      </c>
      <c r="E200" s="27"/>
      <c r="F200" s="1" t="s">
        <v>41</v>
      </c>
      <c r="J200" s="27"/>
      <c r="K200" s="27"/>
    </row>
    <row r="201" spans="1:16" ht="21.95" customHeight="1">
      <c r="A201" s="28" t="s">
        <v>10</v>
      </c>
      <c r="B201" s="28" t="s">
        <v>11</v>
      </c>
      <c r="C201" s="28"/>
      <c r="D201" s="28" t="s">
        <v>12</v>
      </c>
      <c r="E201" s="22" t="s">
        <v>13</v>
      </c>
      <c r="F201" s="22"/>
      <c r="G201" s="22"/>
      <c r="H201" s="28" t="s">
        <v>14</v>
      </c>
      <c r="I201" s="22" t="s">
        <v>15</v>
      </c>
      <c r="J201" s="22"/>
      <c r="K201" s="22"/>
      <c r="L201" s="22"/>
      <c r="M201" s="22" t="s">
        <v>16</v>
      </c>
      <c r="N201" s="22"/>
      <c r="O201" s="22"/>
      <c r="P201" s="22"/>
    </row>
    <row r="202" spans="1:16" ht="21.95" customHeight="1">
      <c r="A202" s="29"/>
      <c r="B202" s="30"/>
      <c r="C202" s="31"/>
      <c r="D202" s="29"/>
      <c r="E202" s="5" t="s">
        <v>17</v>
      </c>
      <c r="F202" s="5" t="s">
        <v>18</v>
      </c>
      <c r="G202" s="5" t="s">
        <v>19</v>
      </c>
      <c r="H202" s="29"/>
      <c r="I202" s="22" t="s">
        <v>20</v>
      </c>
      <c r="J202" s="22"/>
      <c r="K202" s="22"/>
      <c r="L202" s="22"/>
      <c r="M202" s="5" t="s">
        <v>21</v>
      </c>
      <c r="N202" s="5" t="s">
        <v>22</v>
      </c>
      <c r="O202" s="5" t="s">
        <v>23</v>
      </c>
      <c r="P202" s="5" t="s">
        <v>24</v>
      </c>
    </row>
    <row r="203" spans="1:16" ht="11.1" customHeight="1">
      <c r="A203" s="6">
        <v>1</v>
      </c>
      <c r="B203" s="23">
        <v>2</v>
      </c>
      <c r="C203" s="23"/>
      <c r="D203" s="6">
        <v>3</v>
      </c>
      <c r="E203" s="6">
        <v>4</v>
      </c>
      <c r="F203" s="6">
        <v>5</v>
      </c>
      <c r="G203" s="6">
        <v>6</v>
      </c>
      <c r="H203" s="6">
        <v>7</v>
      </c>
      <c r="I203" s="23">
        <v>8</v>
      </c>
      <c r="J203" s="23"/>
      <c r="K203" s="23"/>
      <c r="L203" s="23"/>
      <c r="M203" s="6">
        <v>9</v>
      </c>
      <c r="N203" s="6">
        <v>10</v>
      </c>
      <c r="O203" s="6">
        <v>11</v>
      </c>
      <c r="P203" s="6">
        <v>12</v>
      </c>
    </row>
    <row r="204" spans="1:16" ht="11.1" customHeight="1">
      <c r="A204" s="21" t="s">
        <v>25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ht="11.1" customHeight="1">
      <c r="A205" s="21" t="s">
        <v>26</v>
      </c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21.75" customHeight="1">
      <c r="A206" s="7">
        <v>13.03</v>
      </c>
      <c r="B206" s="18" t="s">
        <v>77</v>
      </c>
      <c r="C206" s="18"/>
      <c r="D206" s="10" t="s">
        <v>36</v>
      </c>
      <c r="E206" s="14">
        <v>4</v>
      </c>
      <c r="F206" s="14">
        <v>8.3000000000000007</v>
      </c>
      <c r="G206" s="14">
        <v>13</v>
      </c>
      <c r="H206" s="14">
        <v>142.9</v>
      </c>
      <c r="I206" s="19">
        <v>9.4</v>
      </c>
      <c r="J206" s="19"/>
      <c r="K206" s="19"/>
      <c r="L206" s="19"/>
      <c r="M206" s="14">
        <v>121.3</v>
      </c>
      <c r="N206" s="14">
        <v>75.2</v>
      </c>
      <c r="O206" s="14">
        <v>23.9</v>
      </c>
      <c r="P206" s="14">
        <v>1.5</v>
      </c>
    </row>
    <row r="207" spans="1:16" ht="23.25" customHeight="1">
      <c r="A207" s="11" t="s">
        <v>101</v>
      </c>
      <c r="B207" s="24" t="s">
        <v>102</v>
      </c>
      <c r="C207" s="18"/>
      <c r="D207" s="12" t="s">
        <v>103</v>
      </c>
      <c r="E207" s="14">
        <v>16.100000000000001</v>
      </c>
      <c r="F207" s="14">
        <v>11.2</v>
      </c>
      <c r="G207" s="14">
        <v>43.8</v>
      </c>
      <c r="H207" s="14">
        <v>241.6</v>
      </c>
      <c r="I207" s="19">
        <v>9.1</v>
      </c>
      <c r="J207" s="19"/>
      <c r="K207" s="19"/>
      <c r="L207" s="19"/>
      <c r="M207" s="14">
        <v>203.4</v>
      </c>
      <c r="N207" s="14">
        <v>256.10000000000002</v>
      </c>
      <c r="O207" s="14">
        <v>56</v>
      </c>
      <c r="P207" s="14">
        <v>2.6</v>
      </c>
    </row>
    <row r="208" spans="1:16" ht="12" customHeight="1">
      <c r="A208" s="7">
        <v>554.02</v>
      </c>
      <c r="B208" s="18" t="s">
        <v>59</v>
      </c>
      <c r="C208" s="18"/>
      <c r="D208" s="8">
        <v>40</v>
      </c>
      <c r="E208" s="14">
        <v>3.7</v>
      </c>
      <c r="F208" s="14">
        <v>7.5</v>
      </c>
      <c r="G208" s="14">
        <v>22.3</v>
      </c>
      <c r="H208" s="14">
        <v>236</v>
      </c>
      <c r="I208" s="19"/>
      <c r="J208" s="19"/>
      <c r="K208" s="19"/>
      <c r="L208" s="19"/>
      <c r="M208" s="14"/>
      <c r="N208" s="14"/>
      <c r="O208" s="14"/>
      <c r="P208" s="14"/>
    </row>
    <row r="209" spans="1:16" ht="11.1" customHeight="1">
      <c r="A209" s="7">
        <v>844.01</v>
      </c>
      <c r="B209" s="18" t="s">
        <v>104</v>
      </c>
      <c r="C209" s="18"/>
      <c r="D209" s="8">
        <v>200</v>
      </c>
      <c r="E209" s="14">
        <v>0.2</v>
      </c>
      <c r="F209" s="14"/>
      <c r="G209" s="14">
        <v>25.6</v>
      </c>
      <c r="H209" s="14">
        <v>104.1</v>
      </c>
      <c r="I209" s="19">
        <v>2.4</v>
      </c>
      <c r="J209" s="19"/>
      <c r="K209" s="19"/>
      <c r="L209" s="19"/>
      <c r="M209" s="14">
        <v>8.4</v>
      </c>
      <c r="N209" s="14">
        <v>3.7</v>
      </c>
      <c r="O209" s="14">
        <v>2.4</v>
      </c>
      <c r="P209" s="14">
        <v>0.1</v>
      </c>
    </row>
    <row r="210" spans="1:16" ht="11.1" customHeight="1">
      <c r="A210" s="7">
        <v>875.03</v>
      </c>
      <c r="B210" s="18" t="s">
        <v>27</v>
      </c>
      <c r="C210" s="18"/>
      <c r="D210" s="8">
        <v>45</v>
      </c>
      <c r="E210" s="14">
        <v>1.4</v>
      </c>
      <c r="F210" s="14">
        <v>0.5</v>
      </c>
      <c r="G210" s="14">
        <v>7.2</v>
      </c>
      <c r="H210" s="14">
        <v>34.200000000000003</v>
      </c>
      <c r="I210" s="19"/>
      <c r="J210" s="19"/>
      <c r="K210" s="19"/>
      <c r="L210" s="19"/>
      <c r="M210" s="14">
        <v>2.7</v>
      </c>
      <c r="N210" s="14">
        <v>8.1</v>
      </c>
      <c r="O210" s="14">
        <v>1.8</v>
      </c>
      <c r="P210" s="14"/>
    </row>
    <row r="211" spans="1:16" ht="11.1" customHeight="1">
      <c r="A211" s="7">
        <v>876.02</v>
      </c>
      <c r="B211" s="18" t="s">
        <v>28</v>
      </c>
      <c r="C211" s="18"/>
      <c r="D211" s="8">
        <v>25</v>
      </c>
      <c r="E211" s="14">
        <v>0.7</v>
      </c>
      <c r="F211" s="14">
        <v>0.2</v>
      </c>
      <c r="G211" s="14">
        <v>4</v>
      </c>
      <c r="H211" s="14">
        <v>19</v>
      </c>
      <c r="I211" s="19"/>
      <c r="J211" s="19"/>
      <c r="K211" s="19"/>
      <c r="L211" s="19"/>
      <c r="M211" s="14">
        <v>1.5</v>
      </c>
      <c r="N211" s="14">
        <v>4.5</v>
      </c>
      <c r="O211" s="14">
        <v>1</v>
      </c>
      <c r="P211" s="14"/>
    </row>
    <row r="212" spans="1:16" ht="11.1" customHeight="1">
      <c r="A212" s="20" t="s">
        <v>29</v>
      </c>
      <c r="B212" s="20"/>
      <c r="C212" s="20"/>
      <c r="D212" s="20"/>
      <c r="E212" s="9">
        <f>E206+E207+E208+E209+E210+E211</f>
        <v>26.099999999999998</v>
      </c>
      <c r="F212" s="9">
        <f>F206+F207+F208+F209+F210+F211</f>
        <v>27.7</v>
      </c>
      <c r="G212" s="9">
        <f>G206+G207+G208+G209+G210+G211</f>
        <v>115.89999999999999</v>
      </c>
      <c r="H212" s="9">
        <f>H206+H207+H208+H209+H210+H211</f>
        <v>777.80000000000007</v>
      </c>
      <c r="I212" s="19">
        <f>I206+I207+I208+I209</f>
        <v>20.9</v>
      </c>
      <c r="J212" s="19"/>
      <c r="K212" s="19"/>
      <c r="L212" s="19"/>
      <c r="M212" s="9">
        <f>M206+M207+M208+M209+M210+M211</f>
        <v>337.29999999999995</v>
      </c>
      <c r="N212" s="9">
        <f>N206+N207+N208+N209+N210+N211</f>
        <v>347.6</v>
      </c>
      <c r="O212" s="9">
        <f>O206+O207+O208+O209+O210+O211</f>
        <v>85.100000000000009</v>
      </c>
      <c r="P212" s="9">
        <f>P206+P207+P208+P209+P210+P211</f>
        <v>4.1999999999999993</v>
      </c>
    </row>
    <row r="213" spans="1:16" ht="11.1" customHeight="1">
      <c r="A213" s="21" t="s">
        <v>30</v>
      </c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ht="11.1" customHeight="1">
      <c r="A214" s="7">
        <v>568.08000000000004</v>
      </c>
      <c r="B214" s="18" t="s">
        <v>105</v>
      </c>
      <c r="C214" s="18"/>
      <c r="D214" s="8">
        <v>80</v>
      </c>
      <c r="E214" s="9">
        <v>11.3</v>
      </c>
      <c r="F214" s="9">
        <v>11.9</v>
      </c>
      <c r="G214" s="9">
        <v>37.700000000000003</v>
      </c>
      <c r="H214" s="9">
        <v>304.10000000000002</v>
      </c>
      <c r="I214" s="19">
        <v>0.2</v>
      </c>
      <c r="J214" s="19"/>
      <c r="K214" s="19"/>
      <c r="L214" s="19"/>
      <c r="M214" s="9">
        <v>219.4</v>
      </c>
      <c r="N214" s="9">
        <v>174.3</v>
      </c>
      <c r="O214" s="9">
        <v>19.399999999999999</v>
      </c>
      <c r="P214" s="9">
        <v>0.9</v>
      </c>
    </row>
    <row r="215" spans="1:16" ht="11.1" customHeight="1">
      <c r="A215" s="10"/>
      <c r="B215" s="18" t="s">
        <v>31</v>
      </c>
      <c r="C215" s="18"/>
      <c r="D215" s="8">
        <v>200</v>
      </c>
      <c r="E215" s="9"/>
      <c r="F215" s="9"/>
      <c r="G215" s="9">
        <v>10</v>
      </c>
      <c r="H215" s="9">
        <v>92</v>
      </c>
      <c r="I215" s="19"/>
      <c r="J215" s="19"/>
      <c r="K215" s="19"/>
      <c r="L215" s="19"/>
      <c r="M215" s="9"/>
      <c r="N215" s="9"/>
      <c r="O215" s="9"/>
      <c r="P215" s="9"/>
    </row>
    <row r="216" spans="1:16" ht="11.1" customHeight="1">
      <c r="A216" s="7">
        <v>877.02</v>
      </c>
      <c r="B216" s="18" t="s">
        <v>55</v>
      </c>
      <c r="C216" s="18"/>
      <c r="D216" s="8">
        <v>185</v>
      </c>
      <c r="E216" s="9">
        <v>0.5</v>
      </c>
      <c r="F216" s="9">
        <v>0.5</v>
      </c>
      <c r="G216" s="9">
        <v>11.8</v>
      </c>
      <c r="H216" s="9">
        <v>56.4</v>
      </c>
      <c r="I216" s="19">
        <v>9</v>
      </c>
      <c r="J216" s="19"/>
      <c r="K216" s="19"/>
      <c r="L216" s="19"/>
      <c r="M216" s="9">
        <v>19.2</v>
      </c>
      <c r="N216" s="9">
        <v>13.2</v>
      </c>
      <c r="O216" s="9">
        <v>10.8</v>
      </c>
      <c r="P216" s="9">
        <v>0.9</v>
      </c>
    </row>
    <row r="217" spans="1:16" ht="11.1" customHeight="1">
      <c r="A217" s="20" t="s">
        <v>32</v>
      </c>
      <c r="B217" s="20"/>
      <c r="C217" s="20"/>
      <c r="D217" s="20"/>
      <c r="E217" s="9">
        <f>E214+E215+E216</f>
        <v>11.8</v>
      </c>
      <c r="F217" s="9">
        <f>F214+F215+F216</f>
        <v>12.4</v>
      </c>
      <c r="G217" s="9">
        <f>G214+G215+G216</f>
        <v>59.5</v>
      </c>
      <c r="H217" s="9">
        <f>H214+H215+H216</f>
        <v>452.5</v>
      </c>
      <c r="I217" s="19">
        <f>I214+I216</f>
        <v>9.1999999999999993</v>
      </c>
      <c r="J217" s="19"/>
      <c r="K217" s="19"/>
      <c r="L217" s="19"/>
      <c r="M217" s="9">
        <f>M214+M215+M216</f>
        <v>238.6</v>
      </c>
      <c r="N217" s="9">
        <f>N214+N215+N216</f>
        <v>187.5</v>
      </c>
      <c r="O217" s="9">
        <f>O214+O215+O216</f>
        <v>30.2</v>
      </c>
      <c r="P217" s="9">
        <f>P214+P215+P216</f>
        <v>1.8</v>
      </c>
    </row>
    <row r="218" spans="1:16" ht="11.1" customHeight="1">
      <c r="A218" s="20" t="s">
        <v>33</v>
      </c>
      <c r="B218" s="20"/>
      <c r="C218" s="20"/>
      <c r="D218" s="20"/>
      <c r="E218" s="9">
        <f>E212+E217</f>
        <v>37.9</v>
      </c>
      <c r="F218" s="9">
        <f>F212+F217</f>
        <v>40.1</v>
      </c>
      <c r="G218" s="9">
        <f>G212+G217</f>
        <v>175.39999999999998</v>
      </c>
      <c r="H218" s="9">
        <f>H212+H217</f>
        <v>1230.3000000000002</v>
      </c>
      <c r="I218" s="19">
        <f>I212+I217</f>
        <v>30.099999999999998</v>
      </c>
      <c r="J218" s="19"/>
      <c r="K218" s="19"/>
      <c r="L218" s="19"/>
      <c r="M218" s="9">
        <f>M212+M217</f>
        <v>575.9</v>
      </c>
      <c r="N218" s="9">
        <f>N212+N217</f>
        <v>535.1</v>
      </c>
      <c r="O218" s="9">
        <f>O212+O217</f>
        <v>115.30000000000001</v>
      </c>
      <c r="P218" s="9">
        <f>P212+P217</f>
        <v>5.9999999999999991</v>
      </c>
    </row>
    <row r="219" spans="1:16" ht="11.1" customHeight="1">
      <c r="A219" s="20" t="s">
        <v>34</v>
      </c>
      <c r="B219" s="20"/>
      <c r="C219" s="20"/>
      <c r="D219" s="20"/>
      <c r="E219" s="9">
        <v>37.9</v>
      </c>
      <c r="F219" s="9">
        <v>40.1</v>
      </c>
      <c r="G219" s="9">
        <v>175.4</v>
      </c>
      <c r="H219" s="9">
        <v>1230.3</v>
      </c>
      <c r="I219" s="19">
        <v>30.1</v>
      </c>
      <c r="J219" s="19"/>
      <c r="K219" s="19"/>
      <c r="L219" s="19"/>
      <c r="M219" s="9">
        <v>575.9</v>
      </c>
      <c r="N219" s="9">
        <v>535.1</v>
      </c>
      <c r="O219" s="9">
        <v>115.3</v>
      </c>
      <c r="P219" s="9">
        <v>6</v>
      </c>
    </row>
    <row r="220" spans="1:16" ht="11.1" customHeight="1">
      <c r="A220" s="20" t="s">
        <v>42</v>
      </c>
      <c r="B220" s="20"/>
      <c r="C220" s="20"/>
      <c r="D220" s="20"/>
      <c r="E220" s="9">
        <f>(E29+E50+E70+E91+E112+E133+E155+E176+E197+E218)/10</f>
        <v>34.29999999999999</v>
      </c>
      <c r="F220" s="9">
        <f>(F29+F50+F70+F91+F112+F133+F155+F176+F197+F218)/10</f>
        <v>36.089999999999996</v>
      </c>
      <c r="G220" s="9">
        <f>(G29+G50+G70+G91+G112+G133+G155+G176+G197+G218)/10</f>
        <v>159.11000000000004</v>
      </c>
      <c r="H220" s="9">
        <f>(H29+H50+H70+H91+H112+H133+H155+H176+H197+H218)/10</f>
        <v>1141.0900000000001</v>
      </c>
      <c r="I220" s="19">
        <f>(I29+I50+I70+I91+I112+I133+I155+I176+I197+I218)/10</f>
        <v>29.159999999999997</v>
      </c>
      <c r="J220" s="19"/>
      <c r="K220" s="19"/>
      <c r="L220" s="19"/>
      <c r="M220" s="9">
        <f>(M29+M50+M70+M91+M112+M133+M155+M176+M197+M218)/10</f>
        <v>465.02999999999992</v>
      </c>
      <c r="N220" s="9">
        <f>(N29+N50+N70+N91+N112+N133+N155+N176+N197+N218)/10</f>
        <v>447.90000000000009</v>
      </c>
      <c r="O220" s="9">
        <f>(O29+O50+O70+O91+O112+O133+O155+O176+O197+O218)/10</f>
        <v>105.07000000000001</v>
      </c>
      <c r="P220" s="9">
        <f>(P29+P50+P70+P91+P112+P133+P155+P176+P197+P218)/10</f>
        <v>4.95</v>
      </c>
    </row>
  </sheetData>
  <mergeCells count="438"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  <mergeCell ref="A15:P15"/>
    <mergeCell ref="A16:P16"/>
    <mergeCell ref="B17:C17"/>
    <mergeCell ref="I17:L17"/>
    <mergeCell ref="B18:C18"/>
    <mergeCell ref="I18:L18"/>
    <mergeCell ref="B19:C19"/>
    <mergeCell ref="I19:L19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B20:C20"/>
    <mergeCell ref="I20:L20"/>
    <mergeCell ref="B21:C21"/>
    <mergeCell ref="I21:L21"/>
    <mergeCell ref="B22:C22"/>
    <mergeCell ref="I22:L22"/>
    <mergeCell ref="A23:D23"/>
    <mergeCell ref="I23:L23"/>
    <mergeCell ref="A24:P24"/>
    <mergeCell ref="B25:C25"/>
    <mergeCell ref="I25:L25"/>
    <mergeCell ref="B26:C26"/>
    <mergeCell ref="I26:L26"/>
    <mergeCell ref="B27:C27"/>
    <mergeCell ref="I27:L27"/>
    <mergeCell ref="A28:D28"/>
    <mergeCell ref="I28:L28"/>
    <mergeCell ref="A29:D29"/>
    <mergeCell ref="I29:L29"/>
    <mergeCell ref="A30:D30"/>
    <mergeCell ref="I30:L30"/>
    <mergeCell ref="F31:H31"/>
    <mergeCell ref="J31:K31"/>
    <mergeCell ref="D32:E32"/>
    <mergeCell ref="J32:K32"/>
    <mergeCell ref="A33:A34"/>
    <mergeCell ref="B33:C34"/>
    <mergeCell ref="D33:D34"/>
    <mergeCell ref="E33:G33"/>
    <mergeCell ref="H33:H34"/>
    <mergeCell ref="I33:L33"/>
    <mergeCell ref="B41:C41"/>
    <mergeCell ref="I41:L41"/>
    <mergeCell ref="B42:C42"/>
    <mergeCell ref="I42:L42"/>
    <mergeCell ref="B43:C43"/>
    <mergeCell ref="I43:L43"/>
    <mergeCell ref="A44:D44"/>
    <mergeCell ref="I44:L44"/>
    <mergeCell ref="M33:P33"/>
    <mergeCell ref="I34:L34"/>
    <mergeCell ref="B35:C35"/>
    <mergeCell ref="I35:L35"/>
    <mergeCell ref="A36:P36"/>
    <mergeCell ref="A37:P37"/>
    <mergeCell ref="B38:C38"/>
    <mergeCell ref="I38:L38"/>
    <mergeCell ref="B39:C39"/>
    <mergeCell ref="I39:L39"/>
    <mergeCell ref="B40:C40"/>
    <mergeCell ref="I40:L40"/>
    <mergeCell ref="A45:P45"/>
    <mergeCell ref="B46:C46"/>
    <mergeCell ref="I46:L46"/>
    <mergeCell ref="B47:C47"/>
    <mergeCell ref="I47:L47"/>
    <mergeCell ref="B48:C48"/>
    <mergeCell ref="I48:L48"/>
    <mergeCell ref="A49:D49"/>
    <mergeCell ref="I49:L49"/>
    <mergeCell ref="A50:D50"/>
    <mergeCell ref="I50:L50"/>
    <mergeCell ref="A51:D51"/>
    <mergeCell ref="I51:L51"/>
    <mergeCell ref="F52:H52"/>
    <mergeCell ref="J52:K52"/>
    <mergeCell ref="D53:E53"/>
    <mergeCell ref="J53:K53"/>
    <mergeCell ref="A54:A55"/>
    <mergeCell ref="B54:C55"/>
    <mergeCell ref="D54:D55"/>
    <mergeCell ref="E54:G54"/>
    <mergeCell ref="H54:H55"/>
    <mergeCell ref="I54:L54"/>
    <mergeCell ref="B61:C61"/>
    <mergeCell ref="I61:L61"/>
    <mergeCell ref="B62:C62"/>
    <mergeCell ref="I62:L62"/>
    <mergeCell ref="B63:C63"/>
    <mergeCell ref="I63:L63"/>
    <mergeCell ref="M54:P54"/>
    <mergeCell ref="I55:L55"/>
    <mergeCell ref="B56:C56"/>
    <mergeCell ref="I56:L56"/>
    <mergeCell ref="A57:P57"/>
    <mergeCell ref="A58:P58"/>
    <mergeCell ref="B59:C59"/>
    <mergeCell ref="I59:L59"/>
    <mergeCell ref="B60:C60"/>
    <mergeCell ref="I60:L60"/>
    <mergeCell ref="A64:D64"/>
    <mergeCell ref="I64:L64"/>
    <mergeCell ref="A65:P65"/>
    <mergeCell ref="B66:C66"/>
    <mergeCell ref="I66:L66"/>
    <mergeCell ref="B67:C67"/>
    <mergeCell ref="I67:L67"/>
    <mergeCell ref="B68:C68"/>
    <mergeCell ref="I68:L68"/>
    <mergeCell ref="A69:D69"/>
    <mergeCell ref="I69:L69"/>
    <mergeCell ref="A70:D70"/>
    <mergeCell ref="I70:L70"/>
    <mergeCell ref="A71:D71"/>
    <mergeCell ref="I71:L71"/>
    <mergeCell ref="F72:H72"/>
    <mergeCell ref="J72:K72"/>
    <mergeCell ref="D73:E73"/>
    <mergeCell ref="J73:K73"/>
    <mergeCell ref="A77:P77"/>
    <mergeCell ref="A78:P78"/>
    <mergeCell ref="B79:C79"/>
    <mergeCell ref="I79:L79"/>
    <mergeCell ref="B80:C80"/>
    <mergeCell ref="I80:L80"/>
    <mergeCell ref="B81:C81"/>
    <mergeCell ref="I81:L81"/>
    <mergeCell ref="A74:A75"/>
    <mergeCell ref="B74:C75"/>
    <mergeCell ref="D74:D75"/>
    <mergeCell ref="E74:G74"/>
    <mergeCell ref="H74:H75"/>
    <mergeCell ref="I74:L74"/>
    <mergeCell ref="M74:P74"/>
    <mergeCell ref="I75:L75"/>
    <mergeCell ref="B76:C76"/>
    <mergeCell ref="I76:L76"/>
    <mergeCell ref="B82:C82"/>
    <mergeCell ref="I82:L82"/>
    <mergeCell ref="B83:C83"/>
    <mergeCell ref="I83:L83"/>
    <mergeCell ref="B84:C84"/>
    <mergeCell ref="I84:L84"/>
    <mergeCell ref="A85:D85"/>
    <mergeCell ref="I85:L85"/>
    <mergeCell ref="A86:P86"/>
    <mergeCell ref="B87:C87"/>
    <mergeCell ref="I87:L87"/>
    <mergeCell ref="B88:C88"/>
    <mergeCell ref="I88:L88"/>
    <mergeCell ref="B89:C89"/>
    <mergeCell ref="I89:L89"/>
    <mergeCell ref="A90:D90"/>
    <mergeCell ref="I90:L90"/>
    <mergeCell ref="A91:D91"/>
    <mergeCell ref="I91:L91"/>
    <mergeCell ref="A92:D92"/>
    <mergeCell ref="I92:L92"/>
    <mergeCell ref="F93:H93"/>
    <mergeCell ref="J93:K93"/>
    <mergeCell ref="D94:E94"/>
    <mergeCell ref="J94:K94"/>
    <mergeCell ref="A95:A96"/>
    <mergeCell ref="B95:C96"/>
    <mergeCell ref="D95:D96"/>
    <mergeCell ref="E95:G95"/>
    <mergeCell ref="H95:H96"/>
    <mergeCell ref="I95:L95"/>
    <mergeCell ref="M95:P95"/>
    <mergeCell ref="I96:L96"/>
    <mergeCell ref="B97:C97"/>
    <mergeCell ref="I97:L97"/>
    <mergeCell ref="A98:P98"/>
    <mergeCell ref="A99:P99"/>
    <mergeCell ref="B100:C100"/>
    <mergeCell ref="I100:L100"/>
    <mergeCell ref="B101:C101"/>
    <mergeCell ref="I101:L101"/>
    <mergeCell ref="B102:C102"/>
    <mergeCell ref="I102:L102"/>
    <mergeCell ref="B103:C103"/>
    <mergeCell ref="I103:L103"/>
    <mergeCell ref="B104:C104"/>
    <mergeCell ref="I104:L104"/>
    <mergeCell ref="B105:C105"/>
    <mergeCell ref="I105:L105"/>
    <mergeCell ref="A106:D106"/>
    <mergeCell ref="I106:L106"/>
    <mergeCell ref="A107:P107"/>
    <mergeCell ref="B108:C108"/>
    <mergeCell ref="I108:L108"/>
    <mergeCell ref="B109:C109"/>
    <mergeCell ref="I109:L109"/>
    <mergeCell ref="B110:C110"/>
    <mergeCell ref="I110:L110"/>
    <mergeCell ref="A111:D111"/>
    <mergeCell ref="I111:L111"/>
    <mergeCell ref="A112:D112"/>
    <mergeCell ref="I112:L112"/>
    <mergeCell ref="A113:D113"/>
    <mergeCell ref="I113:L113"/>
    <mergeCell ref="F114:H114"/>
    <mergeCell ref="J114:K114"/>
    <mergeCell ref="D115:E115"/>
    <mergeCell ref="J115:K115"/>
    <mergeCell ref="A116:A117"/>
    <mergeCell ref="B116:C117"/>
    <mergeCell ref="D116:D117"/>
    <mergeCell ref="E116:G116"/>
    <mergeCell ref="H116:H117"/>
    <mergeCell ref="I116:L116"/>
    <mergeCell ref="B123:C123"/>
    <mergeCell ref="I123:L123"/>
    <mergeCell ref="B124:C124"/>
    <mergeCell ref="I124:L124"/>
    <mergeCell ref="B125:C125"/>
    <mergeCell ref="I125:L125"/>
    <mergeCell ref="B126:C126"/>
    <mergeCell ref="I126:L126"/>
    <mergeCell ref="M116:P116"/>
    <mergeCell ref="I117:L117"/>
    <mergeCell ref="B118:C118"/>
    <mergeCell ref="I118:L118"/>
    <mergeCell ref="A119:P119"/>
    <mergeCell ref="A120:P120"/>
    <mergeCell ref="B121:C121"/>
    <mergeCell ref="I121:L121"/>
    <mergeCell ref="B122:C122"/>
    <mergeCell ref="I122:L122"/>
    <mergeCell ref="A127:D127"/>
    <mergeCell ref="I127:L127"/>
    <mergeCell ref="A128:P128"/>
    <mergeCell ref="B129:C129"/>
    <mergeCell ref="I129:L129"/>
    <mergeCell ref="B130:C130"/>
    <mergeCell ref="I130:L130"/>
    <mergeCell ref="B131:C131"/>
    <mergeCell ref="I131:L131"/>
    <mergeCell ref="A132:D132"/>
    <mergeCell ref="I132:L132"/>
    <mergeCell ref="A133:D133"/>
    <mergeCell ref="I133:L133"/>
    <mergeCell ref="A134:D134"/>
    <mergeCell ref="I134:L134"/>
    <mergeCell ref="F135:H135"/>
    <mergeCell ref="J135:K135"/>
    <mergeCell ref="D136:E136"/>
    <mergeCell ref="J136:K136"/>
    <mergeCell ref="A140:P140"/>
    <mergeCell ref="A141:P141"/>
    <mergeCell ref="B142:C142"/>
    <mergeCell ref="I142:L142"/>
    <mergeCell ref="B143:C143"/>
    <mergeCell ref="I143:L143"/>
    <mergeCell ref="B144:C144"/>
    <mergeCell ref="I144:L144"/>
    <mergeCell ref="A137:A138"/>
    <mergeCell ref="B137:C138"/>
    <mergeCell ref="D137:D138"/>
    <mergeCell ref="E137:G137"/>
    <mergeCell ref="H137:H138"/>
    <mergeCell ref="I137:L137"/>
    <mergeCell ref="M137:P137"/>
    <mergeCell ref="I138:L138"/>
    <mergeCell ref="B139:C139"/>
    <mergeCell ref="I139:L139"/>
    <mergeCell ref="B146:C146"/>
    <mergeCell ref="I146:L146"/>
    <mergeCell ref="B147:C147"/>
    <mergeCell ref="I147:L147"/>
    <mergeCell ref="B148:C148"/>
    <mergeCell ref="I148:L148"/>
    <mergeCell ref="A149:D149"/>
    <mergeCell ref="I149:L149"/>
    <mergeCell ref="A150:P150"/>
    <mergeCell ref="B151:C151"/>
    <mergeCell ref="I151:L151"/>
    <mergeCell ref="B152:C152"/>
    <mergeCell ref="I152:L152"/>
    <mergeCell ref="B153:C153"/>
    <mergeCell ref="I153:L153"/>
    <mergeCell ref="A154:D154"/>
    <mergeCell ref="I154:L154"/>
    <mergeCell ref="A155:D155"/>
    <mergeCell ref="I155:L155"/>
    <mergeCell ref="A156:D156"/>
    <mergeCell ref="I156:L156"/>
    <mergeCell ref="F157:H157"/>
    <mergeCell ref="J157:K157"/>
    <mergeCell ref="D158:E158"/>
    <mergeCell ref="J158:K158"/>
    <mergeCell ref="A159:A160"/>
    <mergeCell ref="B159:C160"/>
    <mergeCell ref="D159:D160"/>
    <mergeCell ref="E159:G159"/>
    <mergeCell ref="H159:H160"/>
    <mergeCell ref="I159:L159"/>
    <mergeCell ref="B166:C166"/>
    <mergeCell ref="I166:L166"/>
    <mergeCell ref="B167:C167"/>
    <mergeCell ref="I167:L167"/>
    <mergeCell ref="B168:C168"/>
    <mergeCell ref="I168:L168"/>
    <mergeCell ref="B169:C169"/>
    <mergeCell ref="I169:L169"/>
    <mergeCell ref="M159:P159"/>
    <mergeCell ref="I160:L160"/>
    <mergeCell ref="B161:C161"/>
    <mergeCell ref="I161:L161"/>
    <mergeCell ref="A162:P162"/>
    <mergeCell ref="A163:P163"/>
    <mergeCell ref="B164:C164"/>
    <mergeCell ref="I164:L164"/>
    <mergeCell ref="B165:C165"/>
    <mergeCell ref="I165:L165"/>
    <mergeCell ref="A170:D170"/>
    <mergeCell ref="I170:L170"/>
    <mergeCell ref="A171:P171"/>
    <mergeCell ref="B172:C172"/>
    <mergeCell ref="I172:L172"/>
    <mergeCell ref="B173:C173"/>
    <mergeCell ref="I173:L173"/>
    <mergeCell ref="B174:C174"/>
    <mergeCell ref="I174:L174"/>
    <mergeCell ref="A175:D175"/>
    <mergeCell ref="I175:L175"/>
    <mergeCell ref="A176:D176"/>
    <mergeCell ref="I176:L176"/>
    <mergeCell ref="A177:D177"/>
    <mergeCell ref="I177:L177"/>
    <mergeCell ref="F178:H178"/>
    <mergeCell ref="J178:K178"/>
    <mergeCell ref="D179:E179"/>
    <mergeCell ref="J179:K179"/>
    <mergeCell ref="A183:P183"/>
    <mergeCell ref="A184:P184"/>
    <mergeCell ref="B185:C185"/>
    <mergeCell ref="I185:L185"/>
    <mergeCell ref="B186:C186"/>
    <mergeCell ref="I186:L186"/>
    <mergeCell ref="B187:C187"/>
    <mergeCell ref="I187:L187"/>
    <mergeCell ref="A180:A181"/>
    <mergeCell ref="B180:C181"/>
    <mergeCell ref="D180:D181"/>
    <mergeCell ref="E180:G180"/>
    <mergeCell ref="H180:H181"/>
    <mergeCell ref="I180:L180"/>
    <mergeCell ref="M180:P180"/>
    <mergeCell ref="I181:L181"/>
    <mergeCell ref="B182:C182"/>
    <mergeCell ref="I182:L182"/>
    <mergeCell ref="B188:C188"/>
    <mergeCell ref="I188:L188"/>
    <mergeCell ref="B189:C189"/>
    <mergeCell ref="I189:L189"/>
    <mergeCell ref="B190:C190"/>
    <mergeCell ref="I190:L190"/>
    <mergeCell ref="A191:D191"/>
    <mergeCell ref="I191:L191"/>
    <mergeCell ref="A192:P192"/>
    <mergeCell ref="B193:C193"/>
    <mergeCell ref="I193:L193"/>
    <mergeCell ref="B194:C194"/>
    <mergeCell ref="I194:L194"/>
    <mergeCell ref="B195:C195"/>
    <mergeCell ref="I195:L195"/>
    <mergeCell ref="A196:D196"/>
    <mergeCell ref="I196:L196"/>
    <mergeCell ref="A197:D197"/>
    <mergeCell ref="I197:L197"/>
    <mergeCell ref="A198:D198"/>
    <mergeCell ref="I198:L198"/>
    <mergeCell ref="F199:H199"/>
    <mergeCell ref="J199:K199"/>
    <mergeCell ref="D200:E200"/>
    <mergeCell ref="J200:K200"/>
    <mergeCell ref="A201:A202"/>
    <mergeCell ref="B201:C202"/>
    <mergeCell ref="D201:D202"/>
    <mergeCell ref="E201:G201"/>
    <mergeCell ref="H201:H202"/>
    <mergeCell ref="I201:L201"/>
    <mergeCell ref="I210:L210"/>
    <mergeCell ref="B211:C211"/>
    <mergeCell ref="I211:L211"/>
    <mergeCell ref="M201:P201"/>
    <mergeCell ref="I202:L202"/>
    <mergeCell ref="B203:C203"/>
    <mergeCell ref="I203:L203"/>
    <mergeCell ref="A204:P204"/>
    <mergeCell ref="A205:P205"/>
    <mergeCell ref="B206:C206"/>
    <mergeCell ref="I206:L206"/>
    <mergeCell ref="B207:C207"/>
    <mergeCell ref="I207:L207"/>
    <mergeCell ref="B145:C145"/>
    <mergeCell ref="I145:L145"/>
    <mergeCell ref="A217:D217"/>
    <mergeCell ref="I217:L217"/>
    <mergeCell ref="A218:D218"/>
    <mergeCell ref="I218:L218"/>
    <mergeCell ref="A219:D219"/>
    <mergeCell ref="I219:L219"/>
    <mergeCell ref="A220:D220"/>
    <mergeCell ref="I220:L220"/>
    <mergeCell ref="A212:D212"/>
    <mergeCell ref="I212:L212"/>
    <mergeCell ref="A213:P213"/>
    <mergeCell ref="B214:C214"/>
    <mergeCell ref="I214:L214"/>
    <mergeCell ref="B215:C215"/>
    <mergeCell ref="I215:L215"/>
    <mergeCell ref="B216:C216"/>
    <mergeCell ref="I216:L216"/>
    <mergeCell ref="B208:C208"/>
    <mergeCell ref="I208:L208"/>
    <mergeCell ref="B209:C209"/>
    <mergeCell ref="I209:L209"/>
    <mergeCell ref="B210:C210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2026-10-12T06:39:54Z</cp:lastPrinted>
  <dcterms:created xsi:type="dcterms:W3CDTF">2026-09-07T09:22:35Z</dcterms:created>
  <dcterms:modified xsi:type="dcterms:W3CDTF">2026-10-12T06:40:07Z</dcterms:modified>
</cp:coreProperties>
</file>