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alcChain.xml><?xml version="1.0" encoding="utf-8"?>
<calcChain xmlns="http://schemas.openxmlformats.org/spreadsheetml/2006/main">
  <c r="I121" i="1"/>
  <c r="P121"/>
  <c r="O121"/>
  <c r="N121"/>
  <c r="M121"/>
  <c r="H121"/>
  <c r="G121"/>
  <c r="F121"/>
  <c r="E121"/>
  <c r="I213"/>
  <c r="I76"/>
  <c r="I236"/>
  <c r="P236"/>
  <c r="P237" s="1"/>
  <c r="O236"/>
  <c r="N236"/>
  <c r="M236"/>
  <c r="H236"/>
  <c r="G236"/>
  <c r="G237" s="1"/>
  <c r="F236"/>
  <c r="E236"/>
  <c r="I228"/>
  <c r="P228"/>
  <c r="O228"/>
  <c r="N228"/>
  <c r="M228"/>
  <c r="M237" s="1"/>
  <c r="H228"/>
  <c r="G228"/>
  <c r="F228"/>
  <c r="E228"/>
  <c r="P213"/>
  <c r="O213"/>
  <c r="N213"/>
  <c r="N214" s="1"/>
  <c r="M213"/>
  <c r="H213"/>
  <c r="G213"/>
  <c r="F213"/>
  <c r="F214" s="1"/>
  <c r="E213"/>
  <c r="I204"/>
  <c r="P204"/>
  <c r="O204"/>
  <c r="N204"/>
  <c r="M204"/>
  <c r="H204"/>
  <c r="G204"/>
  <c r="F204"/>
  <c r="E204"/>
  <c r="I190"/>
  <c r="P190"/>
  <c r="O190"/>
  <c r="N190"/>
  <c r="M190"/>
  <c r="H190"/>
  <c r="G190"/>
  <c r="F190"/>
  <c r="F191" s="1"/>
  <c r="E190"/>
  <c r="I181"/>
  <c r="P181"/>
  <c r="O181"/>
  <c r="N181"/>
  <c r="M181"/>
  <c r="H181"/>
  <c r="G181"/>
  <c r="F181"/>
  <c r="E181"/>
  <c r="I166"/>
  <c r="P166"/>
  <c r="O166"/>
  <c r="N166"/>
  <c r="N167" s="1"/>
  <c r="M166"/>
  <c r="H166"/>
  <c r="G166"/>
  <c r="F166"/>
  <c r="F167" s="1"/>
  <c r="E166"/>
  <c r="I157"/>
  <c r="P157"/>
  <c r="O157"/>
  <c r="N157"/>
  <c r="M157"/>
  <c r="H157"/>
  <c r="G157"/>
  <c r="F157"/>
  <c r="E157"/>
  <c r="E144"/>
  <c r="I143"/>
  <c r="I144" s="1"/>
  <c r="P143"/>
  <c r="O143"/>
  <c r="N143"/>
  <c r="M143"/>
  <c r="H143"/>
  <c r="G143"/>
  <c r="F143"/>
  <c r="E143"/>
  <c r="I135"/>
  <c r="P135"/>
  <c r="O135"/>
  <c r="O144" s="1"/>
  <c r="N135"/>
  <c r="M135"/>
  <c r="H135"/>
  <c r="G135"/>
  <c r="F135"/>
  <c r="E135"/>
  <c r="I112"/>
  <c r="P112"/>
  <c r="O112"/>
  <c r="N112"/>
  <c r="M112"/>
  <c r="H112"/>
  <c r="G112"/>
  <c r="F112"/>
  <c r="E112"/>
  <c r="I99"/>
  <c r="P99"/>
  <c r="O99"/>
  <c r="N99"/>
  <c r="M99"/>
  <c r="H99"/>
  <c r="G99"/>
  <c r="F99"/>
  <c r="E99"/>
  <c r="I90"/>
  <c r="P90"/>
  <c r="O90"/>
  <c r="N90"/>
  <c r="M90"/>
  <c r="H90"/>
  <c r="G90"/>
  <c r="F90"/>
  <c r="E90"/>
  <c r="P76"/>
  <c r="O76"/>
  <c r="N76"/>
  <c r="M76"/>
  <c r="H76"/>
  <c r="G76"/>
  <c r="F76"/>
  <c r="E76"/>
  <c r="I69"/>
  <c r="P69"/>
  <c r="O69"/>
  <c r="N69"/>
  <c r="M69"/>
  <c r="H69"/>
  <c r="G69"/>
  <c r="F69"/>
  <c r="E69"/>
  <c r="I54"/>
  <c r="P54"/>
  <c r="O54"/>
  <c r="N54"/>
  <c r="M54"/>
  <c r="H54"/>
  <c r="G54"/>
  <c r="F54"/>
  <c r="E54"/>
  <c r="I45"/>
  <c r="P45"/>
  <c r="O45"/>
  <c r="N45"/>
  <c r="M45"/>
  <c r="H45"/>
  <c r="G45"/>
  <c r="F45"/>
  <c r="E45"/>
  <c r="I31"/>
  <c r="P31"/>
  <c r="O31"/>
  <c r="N31"/>
  <c r="M31"/>
  <c r="H31"/>
  <c r="G31"/>
  <c r="F31"/>
  <c r="E31"/>
  <c r="I22"/>
  <c r="P22"/>
  <c r="O22"/>
  <c r="N22"/>
  <c r="M22"/>
  <c r="H22"/>
  <c r="G22"/>
  <c r="F22"/>
  <c r="E22"/>
  <c r="I237" l="1"/>
  <c r="E237"/>
  <c r="H237"/>
  <c r="O237"/>
  <c r="O214"/>
  <c r="E167"/>
  <c r="G191"/>
  <c r="O191"/>
  <c r="N191"/>
  <c r="F144"/>
  <c r="N144"/>
  <c r="G144"/>
  <c r="M144"/>
  <c r="E214"/>
  <c r="M214"/>
  <c r="I214"/>
  <c r="F237"/>
  <c r="N237"/>
  <c r="G214"/>
  <c r="M191"/>
  <c r="I191"/>
  <c r="H191"/>
  <c r="P191"/>
  <c r="E191"/>
  <c r="I77"/>
  <c r="H167"/>
  <c r="P167"/>
  <c r="G167"/>
  <c r="O167"/>
  <c r="M167"/>
  <c r="I167"/>
  <c r="H214"/>
  <c r="P214"/>
  <c r="P122"/>
  <c r="O122"/>
  <c r="H122"/>
  <c r="H144"/>
  <c r="P144"/>
  <c r="G122"/>
  <c r="H100"/>
  <c r="P100"/>
  <c r="F122"/>
  <c r="N122"/>
  <c r="G77"/>
  <c r="O77"/>
  <c r="E122"/>
  <c r="M122"/>
  <c r="I122"/>
  <c r="E100"/>
  <c r="M100"/>
  <c r="I100"/>
  <c r="G100"/>
  <c r="O100"/>
  <c r="F100"/>
  <c r="N100"/>
  <c r="E55"/>
  <c r="I55"/>
  <c r="H77"/>
  <c r="P77"/>
  <c r="M55"/>
  <c r="E77"/>
  <c r="M77"/>
  <c r="H55"/>
  <c r="P55"/>
  <c r="F77"/>
  <c r="N77"/>
  <c r="G55"/>
  <c r="O55"/>
  <c r="F55"/>
  <c r="N55"/>
  <c r="H32"/>
  <c r="P32"/>
  <c r="G32"/>
  <c r="O32"/>
  <c r="F32"/>
  <c r="N32"/>
  <c r="E32"/>
  <c r="M32"/>
  <c r="I32"/>
  <c r="G239" l="1"/>
  <c r="M239"/>
  <c r="O239"/>
  <c r="N239"/>
  <c r="I239"/>
  <c r="F239"/>
  <c r="E239"/>
  <c r="P239"/>
  <c r="H239"/>
</calcChain>
</file>

<file path=xl/sharedStrings.xml><?xml version="1.0" encoding="utf-8"?>
<sst xmlns="http://schemas.openxmlformats.org/spreadsheetml/2006/main" count="413" uniqueCount="126">
  <si>
    <t>ООО "Школяр"</t>
  </si>
  <si>
    <t>Утверждаю:</t>
  </si>
  <si>
    <t>Согласовано:</t>
  </si>
  <si>
    <t>Директор ООО "Школяр"</t>
  </si>
  <si>
    <t xml:space="preserve"> Степанова А.Г.</t>
  </si>
  <si>
    <t>Примерное меню и пищевая ценность приготовляемых блюд</t>
  </si>
  <si>
    <t>Завтрак + обед (дотация) 5-11 классы 442-34 рублей</t>
  </si>
  <si>
    <t>День:</t>
  </si>
  <si>
    <t>понедельник</t>
  </si>
  <si>
    <t>Неделя:</t>
  </si>
  <si>
    <t>1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</si>
  <si>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</si>
  <si>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</si>
  <si>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</si>
  <si>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</si>
  <si>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</si>
  <si>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</si>
  <si>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</si>
  <si>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</si>
  <si>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</si>
  <si>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</si>
  <si>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</si>
  <si>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Ca</t>
  </si>
  <si>
    <t>P</t>
  </si>
  <si>
    <t>Mg</t>
  </si>
  <si>
    <t>Fe</t>
  </si>
  <si>
    <t>Завтрак и обед 5-11 классы</t>
  </si>
  <si>
    <t>Завтрак</t>
  </si>
  <si>
    <t>Оладья</t>
  </si>
  <si>
    <t>Хлеб витаминизированный</t>
  </si>
  <si>
    <t>Итого за Завтрак</t>
  </si>
  <si>
    <t>Обед</t>
  </si>
  <si>
    <t>250/10/10</t>
  </si>
  <si>
    <t>Слойка с повидлом</t>
  </si>
  <si>
    <t>Хлеб ржано-пшеничный</t>
  </si>
  <si>
    <t>Итого за Обед</t>
  </si>
  <si>
    <t>Итого за Завтрак и обед 5-11 классы</t>
  </si>
  <si>
    <t>Итого за день</t>
  </si>
  <si>
    <t>вторник</t>
  </si>
  <si>
    <t>Жаркое "Курочка Ряба" из куриного филе</t>
  </si>
  <si>
    <t>Блинчик</t>
  </si>
  <si>
    <t>110/20</t>
  </si>
  <si>
    <t>Печенье</t>
  </si>
  <si>
    <t>среда</t>
  </si>
  <si>
    <t>Яблоко свежее</t>
  </si>
  <si>
    <t>Напиток "Витошка"</t>
  </si>
  <si>
    <t>четверг</t>
  </si>
  <si>
    <t>пятница</t>
  </si>
  <si>
    <t>Слойка с малиной</t>
  </si>
  <si>
    <t>2</t>
  </si>
  <si>
    <t>Индейка тушеная в красном соусе</t>
  </si>
  <si>
    <t>Мандарин свежий</t>
  </si>
  <si>
    <t>Груша свежая</t>
  </si>
  <si>
    <t>Фахитос с филе индейки</t>
  </si>
  <si>
    <t>Итого всего средняя</t>
  </si>
  <si>
    <t xml:space="preserve"> СанПиН2.3/2.4.4282-26</t>
  </si>
  <si>
    <t>792,15/889</t>
  </si>
  <si>
    <t>180/20</t>
  </si>
  <si>
    <t>252,07/905</t>
  </si>
  <si>
    <t>250/20</t>
  </si>
  <si>
    <t>711/881</t>
  </si>
  <si>
    <t>180/25</t>
  </si>
  <si>
    <t>Плов из индейки с куркумой/Кукуруза  "Сладость"</t>
  </si>
  <si>
    <t>228,07/886</t>
  </si>
  <si>
    <t>250/35</t>
  </si>
  <si>
    <t>711/889</t>
  </si>
  <si>
    <t>180/30</t>
  </si>
  <si>
    <t>805,11/888</t>
  </si>
  <si>
    <t>209/905</t>
  </si>
  <si>
    <t>260/40</t>
  </si>
  <si>
    <t>711/905</t>
  </si>
  <si>
    <t>288,1/886</t>
  </si>
  <si>
    <t>250/5/15</t>
  </si>
  <si>
    <t>461,14/889</t>
  </si>
  <si>
    <t>250/30</t>
  </si>
  <si>
    <t>790,05/905</t>
  </si>
  <si>
    <t>180/35</t>
  </si>
  <si>
    <t>Директор МАОУ СОШ №142 "Гринбург"</t>
  </si>
  <si>
    <t>Обожина Н.С.</t>
  </si>
  <si>
    <t>Голень запеченная "Чикенбург"</t>
  </si>
  <si>
    <t>Наггетсы куриные "Чикенбург"</t>
  </si>
  <si>
    <t>Запеканка Пикантная с куриным филе и сыром "Чикенбург"</t>
  </si>
  <si>
    <t>Котлета Маленький секрет из куриного филе с сыром "Чикенбург"</t>
  </si>
  <si>
    <t>Куриное филе тушеное в белом соусе "Чикенбург"</t>
  </si>
  <si>
    <t>"Агро-Рис" со смесью овощей</t>
  </si>
  <si>
    <t>"Агро-Макарон" Мультицвет отварные/Огурец свежий "Пикантный"</t>
  </si>
  <si>
    <t>"Агро-Булгур" отварной/Горошек "Ароматный"</t>
  </si>
  <si>
    <t>"Агро-греча" рассыпчатая</t>
  </si>
  <si>
    <t>"Агро-Пюре" картофельное/Огурец "Пряный молодец"</t>
  </si>
  <si>
    <t>"Агро-Рагу" с цветной капустой и брокколи</t>
  </si>
  <si>
    <t>"Агро-Пюре" картофельное</t>
  </si>
  <si>
    <t>"Агро-Булгур" отварной</t>
  </si>
  <si>
    <t>"Агро-Рис" отварной</t>
  </si>
  <si>
    <t>"Агро-Макарон" изделия отварные</t>
  </si>
  <si>
    <t>"Эко-Чай" фруктовый с шиповником</t>
  </si>
  <si>
    <t>"Эко-Напиток" из клубники</t>
  </si>
  <si>
    <t>"Эко-Чай" ягодный с черноплодной рябиной</t>
  </si>
  <si>
    <t>"Эко-Напиток" из облепихи</t>
  </si>
  <si>
    <t>"Эко-Чай" ягодный с клубникой</t>
  </si>
  <si>
    <t>"Эко-Чай" ягодный с облепихой</t>
  </si>
  <si>
    <t>"Эко-Напиток" из ягодной смеси</t>
  </si>
  <si>
    <t>"Эко-Чай" фруктовый с яблоками</t>
  </si>
  <si>
    <t>"Эко-Напиток" из черноплодной рябины</t>
  </si>
  <si>
    <t>"Эко-Напиток" яблочный</t>
  </si>
  <si>
    <t>"Эко-Чай" с сахаром</t>
  </si>
  <si>
    <t>"Эко-Напиток" из мандарин</t>
  </si>
  <si>
    <t>Гуляш из свинины "Митбург"</t>
  </si>
  <si>
    <t>Жаркое "Курочка Ряба" из куриного филе/Помидор свежий "Гринбург"</t>
  </si>
  <si>
    <t>Биточек из свинины и индейки с соусом "Митбург"</t>
  </si>
  <si>
    <t>"Агро-Булгур" отварной/Огурец свежий "Гринбург"</t>
  </si>
  <si>
    <t>Wok с индейкой/Помидор свежий "Гринбург"</t>
  </si>
  <si>
    <t>Шницель из свинины "Митбург"</t>
  </si>
  <si>
    <t>"Агро-Булгур" отварной/Помидор свежий "Гринбург"</t>
  </si>
  <si>
    <t>Плов из свинины с куркумой "Митбург"/Огурец свежий "Гринбург"</t>
  </si>
  <si>
    <t>Кнеля из свинины с соусом "Митбург"</t>
  </si>
  <si>
    <t>"Агро-греча" рассыпчатая/Помидор свежий "Гринбург"</t>
  </si>
  <si>
    <t>Период действия с 05.10.2026 по 30.12.2026</t>
  </si>
  <si>
    <t>"Фермерский" Щи из свежей капусты со сметаной и курой</t>
  </si>
  <si>
    <t>"Фермерский" Рассольник "Ленинградский" со сметаной и курой</t>
  </si>
  <si>
    <t>"Фермерский" Суп - лапша домашняя с курой</t>
  </si>
  <si>
    <t>"Фермерский" Борщ со сметаной и курой</t>
  </si>
  <si>
    <t>Минтай запеченный с сыром, яйцом "Фишбург"</t>
  </si>
  <si>
    <t>"Фермерский" Суп с бобовыми, гренками и курой</t>
  </si>
  <si>
    <t>"Фермерский" Суп с помидорами, сметаной и курой</t>
  </si>
  <si>
    <t>Паста Карбонара из куриного филе "Чикенбург"/Кукуруза  "Сладость"</t>
  </si>
  <si>
    <t>Минтай с овощами "Фишбург"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</si>
</sst>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5" xfId="0" applyNumberFormat="1" applyBorder="1" applyAlignment="1">
      <alignment horizontal="center" vertical="top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164" fontId="0" fillId="0" borderId="5" xfId="0" applyNumberForma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8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239"/>
  <sheetViews>
    <sheetView tabSelected="1" topLeftCell="A211" zoomScale="120" zoomScaleNormal="120" workbookViewId="0">
      <selection activeCell="B235" sqref="B235:C235"/>
    </sheetView>
  </sheetViews>
  <sheetFormatPr defaultColWidth="10.5" defaultRowHeight="11.45" customHeight="1"/>
  <cols>
    <col min="1" max="1" width="6.83203125" style="1" customWidth="1"/>
    <col min="2" max="2" width="16.6640625" style="1" customWidth="1"/>
    <col min="3" max="3" width="15" style="1" customWidth="1"/>
    <col min="4" max="4" width="8.6640625" style="1" customWidth="1"/>
    <col min="5" max="7" width="5.6640625" style="1" customWidth="1"/>
    <col min="8" max="8" width="10.1640625" style="1" customWidth="1"/>
    <col min="9" max="16" width="5.6640625" style="1" customWidth="1"/>
  </cols>
  <sheetData>
    <row r="1" spans="1:16" ht="11.1" customHeight="1">
      <c r="A1" s="2" t="s">
        <v>0</v>
      </c>
      <c r="K1" s="20" t="s">
        <v>55</v>
      </c>
      <c r="L1" s="20"/>
      <c r="M1" s="20"/>
      <c r="N1" s="20"/>
      <c r="O1" s="20"/>
      <c r="P1" s="20"/>
    </row>
    <row r="2" spans="1:16" ht="15.95" customHeight="1"/>
    <row r="3" spans="1:16" s="1" customFormat="1" ht="12" customHeight="1">
      <c r="E3" s="3" t="s">
        <v>1</v>
      </c>
      <c r="N3" s="20" t="s">
        <v>2</v>
      </c>
      <c r="O3" s="20"/>
      <c r="P3" s="20"/>
    </row>
    <row r="4" spans="1:16" s="1" customFormat="1" ht="12" customHeight="1">
      <c r="E4" s="3" t="s">
        <v>3</v>
      </c>
      <c r="N4" s="18"/>
      <c r="O4" s="18"/>
      <c r="P4" s="17" t="s">
        <v>77</v>
      </c>
    </row>
    <row r="5" spans="1:16" s="1" customFormat="1" ht="12" customHeight="1">
      <c r="B5" s="20" t="s">
        <v>4</v>
      </c>
      <c r="C5" s="20"/>
      <c r="D5" s="20"/>
      <c r="E5" s="20"/>
      <c r="N5" s="18"/>
      <c r="O5" s="18"/>
      <c r="P5" s="17" t="s">
        <v>78</v>
      </c>
    </row>
    <row r="6" spans="1:16" s="1" customFormat="1" ht="12" customHeight="1"/>
    <row r="7" spans="1:16" ht="15.95" customHeight="1">
      <c r="A7" s="21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15.95" customHeight="1">
      <c r="A8" s="21" t="s">
        <v>116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ht="15.95" customHeight="1">
      <c r="A9" s="21" t="s">
        <v>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ht="11.1" customHeight="1">
      <c r="E10" s="4" t="s">
        <v>7</v>
      </c>
      <c r="F10" s="22" t="s">
        <v>8</v>
      </c>
      <c r="G10" s="23"/>
      <c r="H10" s="23"/>
      <c r="J10" s="24"/>
      <c r="K10" s="24"/>
    </row>
    <row r="11" spans="1:16" ht="11.1" customHeight="1">
      <c r="D11" s="24" t="s">
        <v>9</v>
      </c>
      <c r="E11" s="24"/>
      <c r="F11" s="1" t="s">
        <v>10</v>
      </c>
      <c r="J11" s="24"/>
      <c r="K11" s="24"/>
    </row>
    <row r="12" spans="1:16" ht="21.95" customHeight="1">
      <c r="A12" s="25" t="s">
        <v>11</v>
      </c>
      <c r="B12" s="25" t="s">
        <v>12</v>
      </c>
      <c r="C12" s="25"/>
      <c r="D12" s="25" t="s">
        <v>13</v>
      </c>
      <c r="E12" s="29" t="s">
        <v>14</v>
      </c>
      <c r="F12" s="29"/>
      <c r="G12" s="29"/>
      <c r="H12" s="25" t="s">
        <v>15</v>
      </c>
      <c r="I12" s="29" t="s">
        <v>16</v>
      </c>
      <c r="J12" s="29"/>
      <c r="K12" s="29"/>
      <c r="L12" s="29"/>
      <c r="M12" s="29" t="s">
        <v>17</v>
      </c>
      <c r="N12" s="29"/>
      <c r="O12" s="29"/>
      <c r="P12" s="29"/>
    </row>
    <row r="13" spans="1:16" ht="21.95" customHeight="1">
      <c r="A13" s="26"/>
      <c r="B13" s="27"/>
      <c r="C13" s="28"/>
      <c r="D13" s="26"/>
      <c r="E13" s="5" t="s">
        <v>18</v>
      </c>
      <c r="F13" s="5" t="s">
        <v>19</v>
      </c>
      <c r="G13" s="5" t="s">
        <v>20</v>
      </c>
      <c r="H13" s="26"/>
      <c r="I13" s="29" t="s">
        <v>21</v>
      </c>
      <c r="J13" s="29"/>
      <c r="K13" s="29"/>
      <c r="L13" s="29"/>
      <c r="M13" s="5" t="s">
        <v>22</v>
      </c>
      <c r="N13" s="5" t="s">
        <v>23</v>
      </c>
      <c r="O13" s="5" t="s">
        <v>24</v>
      </c>
      <c r="P13" s="5" t="s">
        <v>25</v>
      </c>
    </row>
    <row r="14" spans="1:16" ht="11.1" customHeight="1">
      <c r="A14" s="6">
        <v>1</v>
      </c>
      <c r="B14" s="30">
        <v>2</v>
      </c>
      <c r="C14" s="30"/>
      <c r="D14" s="6">
        <v>3</v>
      </c>
      <c r="E14" s="6">
        <v>4</v>
      </c>
      <c r="F14" s="6">
        <v>5</v>
      </c>
      <c r="G14" s="6">
        <v>6</v>
      </c>
      <c r="H14" s="6">
        <v>7</v>
      </c>
      <c r="I14" s="30">
        <v>8</v>
      </c>
      <c r="J14" s="30"/>
      <c r="K14" s="30"/>
      <c r="L14" s="30"/>
      <c r="M14" s="6">
        <v>9</v>
      </c>
      <c r="N14" s="6">
        <v>10</v>
      </c>
      <c r="O14" s="6">
        <v>11</v>
      </c>
      <c r="P14" s="6">
        <v>12</v>
      </c>
    </row>
    <row r="15" spans="1:16" ht="11.1" customHeight="1">
      <c r="A15" s="31" t="s">
        <v>26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16" ht="11.1" customHeight="1">
      <c r="A16" s="31" t="s">
        <v>27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11.1" customHeight="1">
      <c r="A17" s="7">
        <v>309.02</v>
      </c>
      <c r="B17" s="32" t="s">
        <v>79</v>
      </c>
      <c r="C17" s="32"/>
      <c r="D17" s="8">
        <v>110</v>
      </c>
      <c r="E17" s="9">
        <v>13.1</v>
      </c>
      <c r="F17" s="9">
        <v>11.1</v>
      </c>
      <c r="G17" s="9">
        <v>26.3</v>
      </c>
      <c r="H17" s="9">
        <v>214</v>
      </c>
      <c r="I17" s="33"/>
      <c r="J17" s="33"/>
      <c r="K17" s="33"/>
      <c r="L17" s="33"/>
      <c r="M17" s="9">
        <v>120.5</v>
      </c>
      <c r="N17" s="9">
        <v>204.6</v>
      </c>
      <c r="O17" s="9">
        <v>30.4</v>
      </c>
      <c r="P17" s="9">
        <v>1.8</v>
      </c>
    </row>
    <row r="18" spans="1:16" ht="11.1" customHeight="1">
      <c r="A18" s="7">
        <v>821.03</v>
      </c>
      <c r="B18" s="32" t="s">
        <v>84</v>
      </c>
      <c r="C18" s="32"/>
      <c r="D18" s="8">
        <v>180</v>
      </c>
      <c r="E18" s="9">
        <v>3.9</v>
      </c>
      <c r="F18" s="9">
        <v>5.0999999999999996</v>
      </c>
      <c r="G18" s="9">
        <v>18.2</v>
      </c>
      <c r="H18" s="9">
        <v>162.30000000000001</v>
      </c>
      <c r="I18" s="33">
        <v>3.6</v>
      </c>
      <c r="J18" s="33"/>
      <c r="K18" s="33"/>
      <c r="L18" s="33"/>
      <c r="M18" s="9">
        <v>112.2</v>
      </c>
      <c r="N18" s="9">
        <v>78.8</v>
      </c>
      <c r="O18" s="9">
        <v>25.6</v>
      </c>
      <c r="P18" s="9">
        <v>1.3</v>
      </c>
    </row>
    <row r="19" spans="1:16" ht="11.1" customHeight="1">
      <c r="A19" s="8">
        <v>593</v>
      </c>
      <c r="B19" s="32" t="s">
        <v>28</v>
      </c>
      <c r="C19" s="32"/>
      <c r="D19" s="8">
        <v>25</v>
      </c>
      <c r="E19" s="9">
        <v>3.7</v>
      </c>
      <c r="F19" s="9">
        <v>5.7</v>
      </c>
      <c r="G19" s="9">
        <v>22.3</v>
      </c>
      <c r="H19" s="9">
        <v>126</v>
      </c>
      <c r="I19" s="33"/>
      <c r="J19" s="33"/>
      <c r="K19" s="33"/>
      <c r="L19" s="33"/>
      <c r="M19" s="9"/>
      <c r="N19" s="9"/>
      <c r="O19" s="9"/>
      <c r="P19" s="9"/>
    </row>
    <row r="20" spans="1:16" ht="11.1" customHeight="1">
      <c r="A20" s="7">
        <v>833.14</v>
      </c>
      <c r="B20" s="32" t="s">
        <v>94</v>
      </c>
      <c r="C20" s="32"/>
      <c r="D20" s="8">
        <v>200</v>
      </c>
      <c r="E20" s="9">
        <v>0.5</v>
      </c>
      <c r="F20" s="9">
        <v>0.2</v>
      </c>
      <c r="G20" s="9">
        <v>22.2</v>
      </c>
      <c r="H20" s="9">
        <v>102.5</v>
      </c>
      <c r="I20" s="33">
        <v>11.1</v>
      </c>
      <c r="J20" s="33"/>
      <c r="K20" s="33"/>
      <c r="L20" s="33"/>
      <c r="M20" s="9">
        <v>9.5</v>
      </c>
      <c r="N20" s="9">
        <v>2.6</v>
      </c>
      <c r="O20" s="9">
        <v>2.6</v>
      </c>
      <c r="P20" s="9">
        <v>0.5</v>
      </c>
    </row>
    <row r="21" spans="1:16" ht="11.1" customHeight="1">
      <c r="A21" s="7">
        <v>875.03</v>
      </c>
      <c r="B21" s="32" t="s">
        <v>29</v>
      </c>
      <c r="C21" s="32"/>
      <c r="D21" s="8">
        <v>40</v>
      </c>
      <c r="E21" s="9">
        <v>1.2</v>
      </c>
      <c r="F21" s="9">
        <v>0.4</v>
      </c>
      <c r="G21" s="9">
        <v>6.4</v>
      </c>
      <c r="H21" s="9">
        <v>30.4</v>
      </c>
      <c r="I21" s="33"/>
      <c r="J21" s="33"/>
      <c r="K21" s="33"/>
      <c r="L21" s="33"/>
      <c r="M21" s="9">
        <v>2.4</v>
      </c>
      <c r="N21" s="9">
        <v>7.2</v>
      </c>
      <c r="O21" s="9">
        <v>1.6</v>
      </c>
      <c r="P21" s="9"/>
    </row>
    <row r="22" spans="1:16" ht="11.1" customHeight="1">
      <c r="A22" s="35" t="s">
        <v>30</v>
      </c>
      <c r="B22" s="35"/>
      <c r="C22" s="35"/>
      <c r="D22" s="35"/>
      <c r="E22" s="9">
        <f>E17+E18+E19+E20+E21</f>
        <v>22.4</v>
      </c>
      <c r="F22" s="9">
        <f>F17+F18+F19+F20+F21</f>
        <v>22.499999999999996</v>
      </c>
      <c r="G22" s="9">
        <f>G17+G18+G19+G20+G21</f>
        <v>95.4</v>
      </c>
      <c r="H22" s="9">
        <f>H17+H18+H19+H20+H21</f>
        <v>635.19999999999993</v>
      </c>
      <c r="I22" s="33">
        <f>I20+I18</f>
        <v>14.7</v>
      </c>
      <c r="J22" s="33"/>
      <c r="K22" s="33"/>
      <c r="L22" s="33"/>
      <c r="M22" s="9">
        <f>M17+M18+M19+M20+M21</f>
        <v>244.6</v>
      </c>
      <c r="N22" s="9">
        <f>N17+N18+N19+N20+N21</f>
        <v>293.2</v>
      </c>
      <c r="O22" s="9">
        <f>O17+O18+O19+O20+O21</f>
        <v>60.2</v>
      </c>
      <c r="P22" s="9">
        <f>P17+P18+P19+P20+P21</f>
        <v>3.6</v>
      </c>
    </row>
    <row r="23" spans="1:16" ht="11.1" customHeight="1">
      <c r="A23" s="31" t="s">
        <v>31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21.95" customHeight="1">
      <c r="A24" s="7">
        <v>133.03</v>
      </c>
      <c r="B24" s="32" t="s">
        <v>117</v>
      </c>
      <c r="C24" s="32"/>
      <c r="D24" s="10" t="s">
        <v>32</v>
      </c>
      <c r="E24" s="9">
        <v>4</v>
      </c>
      <c r="F24" s="9">
        <v>8.3000000000000007</v>
      </c>
      <c r="G24" s="9">
        <v>9.4</v>
      </c>
      <c r="H24" s="9">
        <v>129.19999999999999</v>
      </c>
      <c r="I24" s="33">
        <v>8.5</v>
      </c>
      <c r="J24" s="33"/>
      <c r="K24" s="33"/>
      <c r="L24" s="33"/>
      <c r="M24" s="9">
        <v>141.19999999999999</v>
      </c>
      <c r="N24" s="9">
        <v>91</v>
      </c>
      <c r="O24" s="9">
        <v>20.7</v>
      </c>
      <c r="P24" s="9">
        <v>1.4</v>
      </c>
    </row>
    <row r="25" spans="1:16" ht="11.1" customHeight="1">
      <c r="A25" s="7">
        <v>284.01</v>
      </c>
      <c r="B25" s="32" t="s">
        <v>80</v>
      </c>
      <c r="C25" s="32"/>
      <c r="D25" s="8">
        <v>100</v>
      </c>
      <c r="E25" s="9">
        <v>11.9</v>
      </c>
      <c r="F25" s="9">
        <v>10.9</v>
      </c>
      <c r="G25" s="9">
        <v>32</v>
      </c>
      <c r="H25" s="9">
        <v>216.3</v>
      </c>
      <c r="I25" s="33"/>
      <c r="J25" s="33"/>
      <c r="K25" s="33"/>
      <c r="L25" s="33"/>
      <c r="M25" s="9">
        <v>126</v>
      </c>
      <c r="N25" s="9">
        <v>168.5</v>
      </c>
      <c r="O25" s="9">
        <v>36.5</v>
      </c>
      <c r="P25" s="9">
        <v>1.4</v>
      </c>
    </row>
    <row r="26" spans="1:16" ht="35.25" customHeight="1">
      <c r="A26" s="12" t="s">
        <v>56</v>
      </c>
      <c r="B26" s="34" t="s">
        <v>85</v>
      </c>
      <c r="C26" s="32"/>
      <c r="D26" s="13" t="s">
        <v>57</v>
      </c>
      <c r="E26" s="9">
        <v>5.5</v>
      </c>
      <c r="F26" s="9">
        <v>4.5999999999999996</v>
      </c>
      <c r="G26" s="9">
        <v>30.6</v>
      </c>
      <c r="H26" s="9">
        <v>250.6</v>
      </c>
      <c r="I26" s="33">
        <v>3.1</v>
      </c>
      <c r="J26" s="33"/>
      <c r="K26" s="33"/>
      <c r="L26" s="33"/>
      <c r="M26" s="9">
        <v>110.8</v>
      </c>
      <c r="N26" s="9">
        <v>86.6</v>
      </c>
      <c r="O26" s="9">
        <v>13.8</v>
      </c>
      <c r="P26" s="9">
        <v>1.2</v>
      </c>
    </row>
    <row r="27" spans="1:16" ht="11.1" customHeight="1">
      <c r="A27" s="8">
        <v>682</v>
      </c>
      <c r="B27" s="32" t="s">
        <v>33</v>
      </c>
      <c r="C27" s="32"/>
      <c r="D27" s="8">
        <v>60</v>
      </c>
      <c r="E27" s="9">
        <v>5.9</v>
      </c>
      <c r="F27" s="9">
        <v>6.5</v>
      </c>
      <c r="G27" s="9">
        <v>19.7</v>
      </c>
      <c r="H27" s="9">
        <v>175.2</v>
      </c>
      <c r="I27" s="33">
        <v>4</v>
      </c>
      <c r="J27" s="33"/>
      <c r="K27" s="33"/>
      <c r="L27" s="33"/>
      <c r="M27" s="9">
        <v>16.8</v>
      </c>
      <c r="N27" s="9">
        <v>18</v>
      </c>
      <c r="O27" s="9">
        <v>12</v>
      </c>
      <c r="P27" s="9">
        <v>1.3</v>
      </c>
    </row>
    <row r="28" spans="1:16" ht="11.1" customHeight="1">
      <c r="A28" s="7">
        <v>840.01</v>
      </c>
      <c r="B28" s="32" t="s">
        <v>95</v>
      </c>
      <c r="C28" s="32"/>
      <c r="D28" s="8">
        <v>200</v>
      </c>
      <c r="E28" s="9">
        <v>0.2</v>
      </c>
      <c r="F28" s="9">
        <v>0.1</v>
      </c>
      <c r="G28" s="9">
        <v>25.4</v>
      </c>
      <c r="H28" s="9">
        <v>103.8</v>
      </c>
      <c r="I28" s="33">
        <v>8.5</v>
      </c>
      <c r="J28" s="33"/>
      <c r="K28" s="33"/>
      <c r="L28" s="33"/>
      <c r="M28" s="9">
        <v>4.7</v>
      </c>
      <c r="N28" s="9">
        <v>6</v>
      </c>
      <c r="O28" s="9">
        <v>3.3</v>
      </c>
      <c r="P28" s="9">
        <v>0.2</v>
      </c>
    </row>
    <row r="29" spans="1:16" ht="11.1" customHeight="1">
      <c r="A29" s="7">
        <v>875.03</v>
      </c>
      <c r="B29" s="32" t="s">
        <v>29</v>
      </c>
      <c r="C29" s="32"/>
      <c r="D29" s="8">
        <v>60</v>
      </c>
      <c r="E29" s="9">
        <v>1.8</v>
      </c>
      <c r="F29" s="9">
        <v>0.6</v>
      </c>
      <c r="G29" s="9">
        <v>9.6</v>
      </c>
      <c r="H29" s="9">
        <v>45.6</v>
      </c>
      <c r="I29" s="33"/>
      <c r="J29" s="33"/>
      <c r="K29" s="33"/>
      <c r="L29" s="33"/>
      <c r="M29" s="9">
        <v>3.6</v>
      </c>
      <c r="N29" s="9">
        <v>10.8</v>
      </c>
      <c r="O29" s="9">
        <v>2.4</v>
      </c>
      <c r="P29" s="9"/>
    </row>
    <row r="30" spans="1:16" ht="11.1" customHeight="1">
      <c r="A30" s="7">
        <v>876.02</v>
      </c>
      <c r="B30" s="32" t="s">
        <v>34</v>
      </c>
      <c r="C30" s="32"/>
      <c r="D30" s="8">
        <v>40</v>
      </c>
      <c r="E30" s="9">
        <v>1.2</v>
      </c>
      <c r="F30" s="9">
        <v>0.4</v>
      </c>
      <c r="G30" s="9">
        <v>6.4</v>
      </c>
      <c r="H30" s="9">
        <v>30.4</v>
      </c>
      <c r="I30" s="33"/>
      <c r="J30" s="33"/>
      <c r="K30" s="33"/>
      <c r="L30" s="33"/>
      <c r="M30" s="9">
        <v>2.4</v>
      </c>
      <c r="N30" s="9">
        <v>7.2</v>
      </c>
      <c r="O30" s="9">
        <v>1.6</v>
      </c>
      <c r="P30" s="9"/>
    </row>
    <row r="31" spans="1:16" ht="11.1" customHeight="1">
      <c r="A31" s="35" t="s">
        <v>35</v>
      </c>
      <c r="B31" s="35"/>
      <c r="C31" s="35"/>
      <c r="D31" s="35"/>
      <c r="E31" s="9">
        <f>E24+E25+E26+E27+E28+E29+E30</f>
        <v>30.499999999999996</v>
      </c>
      <c r="F31" s="9">
        <f>F24+F25+F26+F27+F28+F29+F30</f>
        <v>31.400000000000006</v>
      </c>
      <c r="G31" s="9">
        <f>G24+G25+G26+G27+G28+G29+G30</f>
        <v>133.1</v>
      </c>
      <c r="H31" s="9">
        <f>H24+H25+H26+H27+H28+H29+H30</f>
        <v>951.09999999999991</v>
      </c>
      <c r="I31" s="33">
        <f>I24+I26+I27+I28</f>
        <v>24.1</v>
      </c>
      <c r="J31" s="33"/>
      <c r="K31" s="33"/>
      <c r="L31" s="33"/>
      <c r="M31" s="9">
        <f>M24+M25+M26+M27+M28+M29+M30</f>
        <v>405.5</v>
      </c>
      <c r="N31" s="9">
        <f>N24+N25+N26+N27+N28+N29+N30</f>
        <v>388.1</v>
      </c>
      <c r="O31" s="9">
        <f>O24+O25+O26+O27+O28+O29+O30</f>
        <v>90.3</v>
      </c>
      <c r="P31" s="9">
        <f>P24+P25+P26+P27+P28+P29+P30</f>
        <v>5.5</v>
      </c>
    </row>
    <row r="32" spans="1:16" ht="11.1" customHeight="1">
      <c r="A32" s="35" t="s">
        <v>36</v>
      </c>
      <c r="B32" s="35"/>
      <c r="C32" s="35"/>
      <c r="D32" s="35"/>
      <c r="E32" s="9">
        <f>E22+E31</f>
        <v>52.899999999999991</v>
      </c>
      <c r="F32" s="9">
        <f>F22+F31</f>
        <v>53.900000000000006</v>
      </c>
      <c r="G32" s="9">
        <f>G22+G31</f>
        <v>228.5</v>
      </c>
      <c r="H32" s="9">
        <f>H22+H31</f>
        <v>1586.2999999999997</v>
      </c>
      <c r="I32" s="33">
        <f>I22+I31</f>
        <v>38.799999999999997</v>
      </c>
      <c r="J32" s="33"/>
      <c r="K32" s="33"/>
      <c r="L32" s="33"/>
      <c r="M32" s="9">
        <f>M22+M31</f>
        <v>650.1</v>
      </c>
      <c r="N32" s="9">
        <f>N22+N31</f>
        <v>681.3</v>
      </c>
      <c r="O32" s="9">
        <f>O22+O31</f>
        <v>150.5</v>
      </c>
      <c r="P32" s="9">
        <f>P22+P31</f>
        <v>9.1</v>
      </c>
    </row>
    <row r="33" spans="1:16" ht="11.1" customHeight="1">
      <c r="A33" s="35" t="s">
        <v>37</v>
      </c>
      <c r="B33" s="35"/>
      <c r="C33" s="35"/>
      <c r="D33" s="35"/>
      <c r="E33" s="9">
        <v>52.6</v>
      </c>
      <c r="F33" s="9">
        <v>53.9</v>
      </c>
      <c r="G33" s="9">
        <v>228.5</v>
      </c>
      <c r="H33" s="9">
        <v>1586.3</v>
      </c>
      <c r="I33" s="33">
        <v>38.799999999999997</v>
      </c>
      <c r="J33" s="33"/>
      <c r="K33" s="33"/>
      <c r="L33" s="33"/>
      <c r="M33" s="9">
        <v>650.1</v>
      </c>
      <c r="N33" s="9">
        <v>681.3</v>
      </c>
      <c r="O33" s="9">
        <v>150.5</v>
      </c>
      <c r="P33" s="9">
        <v>9.1</v>
      </c>
    </row>
    <row r="34" spans="1:16" ht="11.1" customHeight="1">
      <c r="E34" s="4" t="s">
        <v>7</v>
      </c>
      <c r="F34" s="22" t="s">
        <v>38</v>
      </c>
      <c r="G34" s="23"/>
      <c r="H34" s="23"/>
      <c r="J34" s="24"/>
      <c r="K34" s="24"/>
    </row>
    <row r="35" spans="1:16" ht="11.1" customHeight="1">
      <c r="D35" s="24" t="s">
        <v>9</v>
      </c>
      <c r="E35" s="24"/>
      <c r="F35" s="1" t="s">
        <v>10</v>
      </c>
      <c r="J35" s="24"/>
      <c r="K35" s="24"/>
    </row>
    <row r="36" spans="1:16" ht="21.95" customHeight="1">
      <c r="A36" s="25" t="s">
        <v>11</v>
      </c>
      <c r="B36" s="25" t="s">
        <v>12</v>
      </c>
      <c r="C36" s="25"/>
      <c r="D36" s="25" t="s">
        <v>13</v>
      </c>
      <c r="E36" s="29" t="s">
        <v>14</v>
      </c>
      <c r="F36" s="29"/>
      <c r="G36" s="29"/>
      <c r="H36" s="25" t="s">
        <v>15</v>
      </c>
      <c r="I36" s="29" t="s">
        <v>16</v>
      </c>
      <c r="J36" s="29"/>
      <c r="K36" s="29"/>
      <c r="L36" s="29"/>
      <c r="M36" s="29" t="s">
        <v>17</v>
      </c>
      <c r="N36" s="29"/>
      <c r="O36" s="29"/>
      <c r="P36" s="29"/>
    </row>
    <row r="37" spans="1:16" ht="21.95" customHeight="1">
      <c r="A37" s="26"/>
      <c r="B37" s="27"/>
      <c r="C37" s="28"/>
      <c r="D37" s="26"/>
      <c r="E37" s="5" t="s">
        <v>18</v>
      </c>
      <c r="F37" s="5" t="s">
        <v>19</v>
      </c>
      <c r="G37" s="5" t="s">
        <v>20</v>
      </c>
      <c r="H37" s="26"/>
      <c r="I37" s="29" t="s">
        <v>21</v>
      </c>
      <c r="J37" s="29"/>
      <c r="K37" s="29"/>
      <c r="L37" s="29"/>
      <c r="M37" s="5" t="s">
        <v>22</v>
      </c>
      <c r="N37" s="5" t="s">
        <v>23</v>
      </c>
      <c r="O37" s="5" t="s">
        <v>24</v>
      </c>
      <c r="P37" s="5" t="s">
        <v>25</v>
      </c>
    </row>
    <row r="38" spans="1:16" ht="11.1" customHeight="1">
      <c r="A38" s="6">
        <v>1</v>
      </c>
      <c r="B38" s="30">
        <v>2</v>
      </c>
      <c r="C38" s="30"/>
      <c r="D38" s="6">
        <v>3</v>
      </c>
      <c r="E38" s="6">
        <v>4</v>
      </c>
      <c r="F38" s="6">
        <v>5</v>
      </c>
      <c r="G38" s="6">
        <v>6</v>
      </c>
      <c r="H38" s="6">
        <v>7</v>
      </c>
      <c r="I38" s="30">
        <v>8</v>
      </c>
      <c r="J38" s="30"/>
      <c r="K38" s="30"/>
      <c r="L38" s="30"/>
      <c r="M38" s="6">
        <v>9</v>
      </c>
      <c r="N38" s="6">
        <v>10</v>
      </c>
      <c r="O38" s="6">
        <v>11</v>
      </c>
      <c r="P38" s="6">
        <v>12</v>
      </c>
    </row>
    <row r="39" spans="1:16" ht="11.1" customHeight="1">
      <c r="A39" s="31" t="s">
        <v>26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  <row r="40" spans="1:16" ht="11.1" customHeight="1">
      <c r="A40" s="31" t="s">
        <v>27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</row>
    <row r="41" spans="1:16" ht="21.95" customHeight="1">
      <c r="A41" s="12" t="s">
        <v>58</v>
      </c>
      <c r="B41" s="34" t="s">
        <v>107</v>
      </c>
      <c r="C41" s="32"/>
      <c r="D41" s="13" t="s">
        <v>59</v>
      </c>
      <c r="E41" s="9">
        <v>17.399999999999999</v>
      </c>
      <c r="F41" s="9">
        <v>17.600000000000001</v>
      </c>
      <c r="G41" s="9">
        <v>59.1</v>
      </c>
      <c r="H41" s="9">
        <v>402.4</v>
      </c>
      <c r="I41" s="33">
        <v>13.2</v>
      </c>
      <c r="J41" s="33"/>
      <c r="K41" s="33"/>
      <c r="L41" s="33"/>
      <c r="M41" s="9">
        <v>267.10000000000002</v>
      </c>
      <c r="N41" s="9">
        <v>250.1</v>
      </c>
      <c r="O41" s="9">
        <v>56.4</v>
      </c>
      <c r="P41" s="9">
        <v>3.6</v>
      </c>
    </row>
    <row r="42" spans="1:16" ht="11.1" customHeight="1">
      <c r="A42" s="7">
        <v>554.02</v>
      </c>
      <c r="B42" s="32" t="s">
        <v>40</v>
      </c>
      <c r="C42" s="32"/>
      <c r="D42" s="8">
        <v>40</v>
      </c>
      <c r="E42" s="9">
        <v>3.7</v>
      </c>
      <c r="F42" s="9">
        <v>5.0999999999999996</v>
      </c>
      <c r="G42" s="9">
        <v>13.2</v>
      </c>
      <c r="H42" s="9">
        <v>176.3</v>
      </c>
      <c r="I42" s="33"/>
      <c r="J42" s="33"/>
      <c r="K42" s="33"/>
      <c r="L42" s="33"/>
      <c r="M42" s="9"/>
      <c r="N42" s="9"/>
      <c r="O42" s="9"/>
      <c r="P42" s="9"/>
    </row>
    <row r="43" spans="1:16" ht="21.95" customHeight="1">
      <c r="A43" s="7">
        <v>833.13</v>
      </c>
      <c r="B43" s="32" t="s">
        <v>96</v>
      </c>
      <c r="C43" s="32"/>
      <c r="D43" s="8">
        <v>200</v>
      </c>
      <c r="E43" s="9">
        <v>0.2</v>
      </c>
      <c r="F43" s="9"/>
      <c r="G43" s="9">
        <v>16.600000000000001</v>
      </c>
      <c r="H43" s="9">
        <v>68.099999999999994</v>
      </c>
      <c r="I43" s="33">
        <v>2.2999999999999998</v>
      </c>
      <c r="J43" s="33"/>
      <c r="K43" s="33"/>
      <c r="L43" s="33"/>
      <c r="M43" s="9">
        <v>4.7</v>
      </c>
      <c r="N43" s="9">
        <v>8.3000000000000007</v>
      </c>
      <c r="O43" s="9">
        <v>2.1</v>
      </c>
      <c r="P43" s="9">
        <v>0.2</v>
      </c>
    </row>
    <row r="44" spans="1:16" ht="11.1" customHeight="1">
      <c r="A44" s="7">
        <v>875.03</v>
      </c>
      <c r="B44" s="32" t="s">
        <v>29</v>
      </c>
      <c r="C44" s="32"/>
      <c r="D44" s="8">
        <v>40</v>
      </c>
      <c r="E44" s="9">
        <v>1.2</v>
      </c>
      <c r="F44" s="9">
        <v>0.4</v>
      </c>
      <c r="G44" s="9">
        <v>6.4</v>
      </c>
      <c r="H44" s="9">
        <v>30.4</v>
      </c>
      <c r="I44" s="33"/>
      <c r="J44" s="33"/>
      <c r="K44" s="33"/>
      <c r="L44" s="33"/>
      <c r="M44" s="9">
        <v>2.4</v>
      </c>
      <c r="N44" s="9">
        <v>7.2</v>
      </c>
      <c r="O44" s="9">
        <v>1.6</v>
      </c>
      <c r="P44" s="9"/>
    </row>
    <row r="45" spans="1:16" ht="11.1" customHeight="1">
      <c r="A45" s="35" t="s">
        <v>30</v>
      </c>
      <c r="B45" s="35"/>
      <c r="C45" s="35"/>
      <c r="D45" s="35"/>
      <c r="E45" s="9">
        <f>E41+E42+E43+E44</f>
        <v>22.499999999999996</v>
      </c>
      <c r="F45" s="9">
        <f>F41+F42+F43+F44</f>
        <v>23.1</v>
      </c>
      <c r="G45" s="9">
        <f>G41+G42+G43+G44</f>
        <v>95.300000000000011</v>
      </c>
      <c r="H45" s="9">
        <f>H41+H42+H43+H44</f>
        <v>677.2</v>
      </c>
      <c r="I45" s="33">
        <f>I41+I43</f>
        <v>15.5</v>
      </c>
      <c r="J45" s="33"/>
      <c r="K45" s="33"/>
      <c r="L45" s="33"/>
      <c r="M45" s="9">
        <f>M41+M42+M43+M44</f>
        <v>274.2</v>
      </c>
      <c r="N45" s="9">
        <f>N41+N42+N43+N44</f>
        <v>265.59999999999997</v>
      </c>
      <c r="O45" s="9">
        <f>O41+O42+O43+O44</f>
        <v>60.1</v>
      </c>
      <c r="P45" s="9">
        <f>P41+P42+P43+P44</f>
        <v>3.8000000000000003</v>
      </c>
    </row>
    <row r="46" spans="1:16" ht="11.1" customHeight="1">
      <c r="A46" s="31" t="s">
        <v>31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1:16" ht="33" customHeight="1">
      <c r="A47" s="7">
        <v>25.03</v>
      </c>
      <c r="B47" s="32" t="s">
        <v>118</v>
      </c>
      <c r="C47" s="32"/>
      <c r="D47" s="10" t="s">
        <v>32</v>
      </c>
      <c r="E47" s="9">
        <v>4.4000000000000004</v>
      </c>
      <c r="F47" s="9">
        <v>8.5</v>
      </c>
      <c r="G47" s="9">
        <v>17.3</v>
      </c>
      <c r="H47" s="9">
        <v>144.19999999999999</v>
      </c>
      <c r="I47" s="33">
        <v>7</v>
      </c>
      <c r="J47" s="33"/>
      <c r="K47" s="33"/>
      <c r="L47" s="33"/>
      <c r="M47" s="9">
        <v>106.6</v>
      </c>
      <c r="N47" s="9">
        <v>75.7</v>
      </c>
      <c r="O47" s="9">
        <v>20.2</v>
      </c>
      <c r="P47" s="9">
        <v>0.8</v>
      </c>
    </row>
    <row r="48" spans="1:16" ht="21.95" customHeight="1">
      <c r="A48" s="7">
        <v>242.04</v>
      </c>
      <c r="B48" s="32" t="s">
        <v>108</v>
      </c>
      <c r="C48" s="32"/>
      <c r="D48" s="10" t="s">
        <v>41</v>
      </c>
      <c r="E48" s="9">
        <v>11.1</v>
      </c>
      <c r="F48" s="9">
        <v>12.1</v>
      </c>
      <c r="G48" s="9">
        <v>38.299999999999997</v>
      </c>
      <c r="H48" s="9">
        <v>341.2</v>
      </c>
      <c r="I48" s="33">
        <v>0.9</v>
      </c>
      <c r="J48" s="33"/>
      <c r="K48" s="33"/>
      <c r="L48" s="33"/>
      <c r="M48" s="9">
        <v>126.1</v>
      </c>
      <c r="N48" s="9">
        <v>171.6</v>
      </c>
      <c r="O48" s="9">
        <v>16.399999999999999</v>
      </c>
      <c r="P48" s="9">
        <v>1.8</v>
      </c>
    </row>
    <row r="49" spans="1:16" ht="24" customHeight="1">
      <c r="A49" s="13" t="s">
        <v>60</v>
      </c>
      <c r="B49" s="34" t="s">
        <v>86</v>
      </c>
      <c r="C49" s="32"/>
      <c r="D49" s="13" t="s">
        <v>61</v>
      </c>
      <c r="E49" s="9">
        <v>8.6</v>
      </c>
      <c r="F49" s="9">
        <v>5.9</v>
      </c>
      <c r="G49" s="9">
        <v>21.6</v>
      </c>
      <c r="H49" s="9">
        <v>169.9</v>
      </c>
      <c r="I49" s="33">
        <v>2.9</v>
      </c>
      <c r="J49" s="33"/>
      <c r="K49" s="33"/>
      <c r="L49" s="33"/>
      <c r="M49" s="9">
        <v>150.5</v>
      </c>
      <c r="N49" s="9">
        <v>136.9</v>
      </c>
      <c r="O49" s="9">
        <v>48.3</v>
      </c>
      <c r="P49" s="9">
        <v>2.4</v>
      </c>
    </row>
    <row r="50" spans="1:16" ht="11.1" customHeight="1">
      <c r="A50" s="10"/>
      <c r="B50" s="32" t="s">
        <v>42</v>
      </c>
      <c r="C50" s="32"/>
      <c r="D50" s="8">
        <v>50</v>
      </c>
      <c r="E50" s="9">
        <v>4</v>
      </c>
      <c r="F50" s="9">
        <v>3.2</v>
      </c>
      <c r="G50" s="9">
        <v>13.5</v>
      </c>
      <c r="H50" s="9">
        <v>102.1</v>
      </c>
      <c r="I50" s="33"/>
      <c r="J50" s="33"/>
      <c r="K50" s="33"/>
      <c r="L50" s="33"/>
      <c r="M50" s="9"/>
      <c r="N50" s="9"/>
      <c r="O50" s="9"/>
      <c r="P50" s="9"/>
    </row>
    <row r="51" spans="1:16" ht="11.1" customHeight="1">
      <c r="A51" s="7">
        <v>846.01</v>
      </c>
      <c r="B51" s="32" t="s">
        <v>97</v>
      </c>
      <c r="C51" s="32"/>
      <c r="D51" s="8">
        <v>200</v>
      </c>
      <c r="E51" s="9">
        <v>0.3</v>
      </c>
      <c r="F51" s="9">
        <v>1.4</v>
      </c>
      <c r="G51" s="9">
        <v>25.4</v>
      </c>
      <c r="H51" s="9">
        <v>116.3</v>
      </c>
      <c r="I51" s="33">
        <v>10.6</v>
      </c>
      <c r="J51" s="33"/>
      <c r="K51" s="33"/>
      <c r="L51" s="33"/>
      <c r="M51" s="9">
        <v>6.2</v>
      </c>
      <c r="N51" s="9">
        <v>2.2999999999999998</v>
      </c>
      <c r="O51" s="9">
        <v>7.5</v>
      </c>
      <c r="P51" s="9">
        <v>0.4</v>
      </c>
    </row>
    <row r="52" spans="1:16" ht="11.1" customHeight="1">
      <c r="A52" s="7">
        <v>875.03</v>
      </c>
      <c r="B52" s="32" t="s">
        <v>29</v>
      </c>
      <c r="C52" s="32"/>
      <c r="D52" s="8">
        <v>60</v>
      </c>
      <c r="E52" s="9">
        <v>1.8</v>
      </c>
      <c r="F52" s="9">
        <v>0.6</v>
      </c>
      <c r="G52" s="9">
        <v>9.6</v>
      </c>
      <c r="H52" s="9">
        <v>45.6</v>
      </c>
      <c r="I52" s="33"/>
      <c r="J52" s="33"/>
      <c r="K52" s="33"/>
      <c r="L52" s="33"/>
      <c r="M52" s="9">
        <v>3.6</v>
      </c>
      <c r="N52" s="9">
        <v>10.8</v>
      </c>
      <c r="O52" s="9">
        <v>2.4</v>
      </c>
      <c r="P52" s="9"/>
    </row>
    <row r="53" spans="1:16" ht="11.1" customHeight="1">
      <c r="A53" s="7">
        <v>876.02</v>
      </c>
      <c r="B53" s="32" t="s">
        <v>34</v>
      </c>
      <c r="C53" s="32"/>
      <c r="D53" s="8">
        <v>40</v>
      </c>
      <c r="E53" s="9">
        <v>1.2</v>
      </c>
      <c r="F53" s="9">
        <v>0.4</v>
      </c>
      <c r="G53" s="9">
        <v>6.4</v>
      </c>
      <c r="H53" s="9">
        <v>30.4</v>
      </c>
      <c r="I53" s="33"/>
      <c r="J53" s="33"/>
      <c r="K53" s="33"/>
      <c r="L53" s="33"/>
      <c r="M53" s="9">
        <v>2.4</v>
      </c>
      <c r="N53" s="9">
        <v>7.2</v>
      </c>
      <c r="O53" s="9">
        <v>1.6</v>
      </c>
      <c r="P53" s="9"/>
    </row>
    <row r="54" spans="1:16" ht="11.1" customHeight="1">
      <c r="A54" s="35" t="s">
        <v>35</v>
      </c>
      <c r="B54" s="35"/>
      <c r="C54" s="35"/>
      <c r="D54" s="35"/>
      <c r="E54" s="9">
        <f>E47+E48+E50+E49+E51+E52+E53</f>
        <v>31.400000000000002</v>
      </c>
      <c r="F54" s="9">
        <f>F47+F48+F50+F49+F51+F52+F53</f>
        <v>32.1</v>
      </c>
      <c r="G54" s="9">
        <f>G47+G48+G50+G49+G51+G52+G53</f>
        <v>132.1</v>
      </c>
      <c r="H54" s="9">
        <f>H47+H48+H50+H49+H51+H52+H53</f>
        <v>949.69999999999993</v>
      </c>
      <c r="I54" s="33">
        <f>I47+I48+I49+I51</f>
        <v>21.4</v>
      </c>
      <c r="J54" s="33"/>
      <c r="K54" s="33"/>
      <c r="L54" s="33"/>
      <c r="M54" s="9">
        <f>M47+M48+M50+M49+M51+M52+M53</f>
        <v>395.4</v>
      </c>
      <c r="N54" s="9">
        <f>N47+N48+N50+N49+N51+N52+N53</f>
        <v>404.50000000000006</v>
      </c>
      <c r="O54" s="9">
        <f>O47+O48+O50+O49+O51+O52+O53</f>
        <v>96.399999999999991</v>
      </c>
      <c r="P54" s="9">
        <f>P47+P48+P50+P49+P51+P52+P53</f>
        <v>5.4</v>
      </c>
    </row>
    <row r="55" spans="1:16" ht="11.1" customHeight="1">
      <c r="A55" s="35" t="s">
        <v>36</v>
      </c>
      <c r="B55" s="35"/>
      <c r="C55" s="35"/>
      <c r="D55" s="35"/>
      <c r="E55" s="9">
        <f>E45+E54</f>
        <v>53.9</v>
      </c>
      <c r="F55" s="9">
        <f>F45+F54</f>
        <v>55.2</v>
      </c>
      <c r="G55" s="9">
        <f>G45+G54</f>
        <v>227.4</v>
      </c>
      <c r="H55" s="9">
        <f>H45+H54</f>
        <v>1626.9</v>
      </c>
      <c r="I55" s="33">
        <f>I45+I54</f>
        <v>36.9</v>
      </c>
      <c r="J55" s="33"/>
      <c r="K55" s="33"/>
      <c r="L55" s="33"/>
      <c r="M55" s="9">
        <f>M45+M54</f>
        <v>669.59999999999991</v>
      </c>
      <c r="N55" s="9">
        <f>N45+N54</f>
        <v>670.1</v>
      </c>
      <c r="O55" s="9">
        <f>O45+O54</f>
        <v>156.5</v>
      </c>
      <c r="P55" s="9">
        <f>P45+P54</f>
        <v>9.2000000000000011</v>
      </c>
    </row>
    <row r="56" spans="1:16" ht="11.1" customHeight="1">
      <c r="A56" s="35" t="s">
        <v>37</v>
      </c>
      <c r="B56" s="35"/>
      <c r="C56" s="35"/>
      <c r="D56" s="35"/>
      <c r="E56" s="9">
        <v>53.9</v>
      </c>
      <c r="F56" s="9">
        <v>55.2</v>
      </c>
      <c r="G56" s="9">
        <v>227.4</v>
      </c>
      <c r="H56" s="9">
        <v>1626.9</v>
      </c>
      <c r="I56" s="33">
        <v>36.9</v>
      </c>
      <c r="J56" s="33"/>
      <c r="K56" s="33"/>
      <c r="L56" s="33"/>
      <c r="M56" s="9">
        <v>669.6</v>
      </c>
      <c r="N56" s="9">
        <v>670.1</v>
      </c>
      <c r="O56" s="9">
        <v>156.5</v>
      </c>
      <c r="P56" s="9">
        <v>9.1999999999999993</v>
      </c>
    </row>
    <row r="57" spans="1:16" ht="11.1" customHeight="1">
      <c r="E57" s="4" t="s">
        <v>7</v>
      </c>
      <c r="F57" s="22" t="s">
        <v>43</v>
      </c>
      <c r="G57" s="23"/>
      <c r="H57" s="23"/>
      <c r="J57" s="24"/>
      <c r="K57" s="24"/>
    </row>
    <row r="58" spans="1:16" ht="11.1" customHeight="1">
      <c r="D58" s="24" t="s">
        <v>9</v>
      </c>
      <c r="E58" s="24"/>
      <c r="F58" s="1" t="s">
        <v>10</v>
      </c>
      <c r="J58" s="24"/>
      <c r="K58" s="24"/>
    </row>
    <row r="59" spans="1:16" ht="21.95" customHeight="1">
      <c r="A59" s="25" t="s">
        <v>11</v>
      </c>
      <c r="B59" s="25" t="s">
        <v>12</v>
      </c>
      <c r="C59" s="25"/>
      <c r="D59" s="25" t="s">
        <v>13</v>
      </c>
      <c r="E59" s="29" t="s">
        <v>14</v>
      </c>
      <c r="F59" s="29"/>
      <c r="G59" s="29"/>
      <c r="H59" s="25" t="s">
        <v>15</v>
      </c>
      <c r="I59" s="29" t="s">
        <v>16</v>
      </c>
      <c r="J59" s="29"/>
      <c r="K59" s="29"/>
      <c r="L59" s="29"/>
      <c r="M59" s="29" t="s">
        <v>17</v>
      </c>
      <c r="N59" s="29"/>
      <c r="O59" s="29"/>
      <c r="P59" s="29"/>
    </row>
    <row r="60" spans="1:16" ht="21.95" customHeight="1">
      <c r="A60" s="26"/>
      <c r="B60" s="27"/>
      <c r="C60" s="28"/>
      <c r="D60" s="26"/>
      <c r="E60" s="5" t="s">
        <v>18</v>
      </c>
      <c r="F60" s="5" t="s">
        <v>19</v>
      </c>
      <c r="G60" s="5" t="s">
        <v>20</v>
      </c>
      <c r="H60" s="26"/>
      <c r="I60" s="29" t="s">
        <v>21</v>
      </c>
      <c r="J60" s="29"/>
      <c r="K60" s="29"/>
      <c r="L60" s="29"/>
      <c r="M60" s="5" t="s">
        <v>22</v>
      </c>
      <c r="N60" s="5" t="s">
        <v>23</v>
      </c>
      <c r="O60" s="5" t="s">
        <v>24</v>
      </c>
      <c r="P60" s="5" t="s">
        <v>25</v>
      </c>
    </row>
    <row r="61" spans="1:16" ht="11.1" customHeight="1">
      <c r="A61" s="6">
        <v>1</v>
      </c>
      <c r="B61" s="30">
        <v>2</v>
      </c>
      <c r="C61" s="30"/>
      <c r="D61" s="6">
        <v>3</v>
      </c>
      <c r="E61" s="6">
        <v>4</v>
      </c>
      <c r="F61" s="6">
        <v>5</v>
      </c>
      <c r="G61" s="6">
        <v>6</v>
      </c>
      <c r="H61" s="6">
        <v>7</v>
      </c>
      <c r="I61" s="30">
        <v>8</v>
      </c>
      <c r="J61" s="30"/>
      <c r="K61" s="30"/>
      <c r="L61" s="30"/>
      <c r="M61" s="6">
        <v>9</v>
      </c>
      <c r="N61" s="6">
        <v>10</v>
      </c>
      <c r="O61" s="6">
        <v>11</v>
      </c>
      <c r="P61" s="6">
        <v>12</v>
      </c>
    </row>
    <row r="62" spans="1:16" ht="11.1" customHeight="1">
      <c r="A62" s="31" t="s">
        <v>26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</row>
    <row r="63" spans="1:16" ht="11.1" customHeight="1">
      <c r="A63" s="31" t="s">
        <v>27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</row>
    <row r="64" spans="1:16" ht="11.1" customHeight="1">
      <c r="A64" s="9">
        <v>438.1</v>
      </c>
      <c r="B64" s="32" t="s">
        <v>106</v>
      </c>
      <c r="C64" s="32"/>
      <c r="D64" s="8">
        <v>110</v>
      </c>
      <c r="E64" s="9">
        <v>13.3</v>
      </c>
      <c r="F64" s="9">
        <v>14.6</v>
      </c>
      <c r="G64" s="9">
        <v>3.5</v>
      </c>
      <c r="H64" s="9">
        <v>268.3</v>
      </c>
      <c r="I64" s="33">
        <v>3.2</v>
      </c>
      <c r="J64" s="33"/>
      <c r="K64" s="33"/>
      <c r="L64" s="33"/>
      <c r="M64" s="9">
        <v>114.4</v>
      </c>
      <c r="N64" s="9">
        <v>157.69999999999999</v>
      </c>
      <c r="O64" s="9">
        <v>25.7</v>
      </c>
      <c r="P64" s="9">
        <v>1.8</v>
      </c>
    </row>
    <row r="65" spans="1:16" ht="11.1" customHeight="1">
      <c r="A65" s="7">
        <v>790.05</v>
      </c>
      <c r="B65" s="32" t="s">
        <v>87</v>
      </c>
      <c r="C65" s="32"/>
      <c r="D65" s="8">
        <v>180</v>
      </c>
      <c r="E65" s="9">
        <v>6.6</v>
      </c>
      <c r="F65" s="9">
        <v>6.9</v>
      </c>
      <c r="G65" s="9">
        <v>30.4</v>
      </c>
      <c r="H65" s="9">
        <v>183.7</v>
      </c>
      <c r="I65" s="33"/>
      <c r="J65" s="33"/>
      <c r="K65" s="33"/>
      <c r="L65" s="33"/>
      <c r="M65" s="9">
        <v>108.2</v>
      </c>
      <c r="N65" s="9">
        <v>103.1</v>
      </c>
      <c r="O65" s="9">
        <v>23.3</v>
      </c>
      <c r="P65" s="9">
        <v>1.6</v>
      </c>
    </row>
    <row r="66" spans="1:16" ht="11.1" customHeight="1">
      <c r="A66" s="7">
        <v>877.05</v>
      </c>
      <c r="B66" s="32" t="s">
        <v>44</v>
      </c>
      <c r="C66" s="32"/>
      <c r="D66" s="8">
        <v>140</v>
      </c>
      <c r="E66" s="9">
        <v>0.6</v>
      </c>
      <c r="F66" s="9">
        <v>0.6</v>
      </c>
      <c r="G66" s="9">
        <v>27.5</v>
      </c>
      <c r="H66" s="9">
        <v>146.9</v>
      </c>
      <c r="I66" s="33">
        <v>4.3</v>
      </c>
      <c r="J66" s="33"/>
      <c r="K66" s="33"/>
      <c r="L66" s="33"/>
      <c r="M66" s="9">
        <v>22.7</v>
      </c>
      <c r="N66" s="9">
        <v>15.2</v>
      </c>
      <c r="O66" s="9">
        <v>12.5</v>
      </c>
      <c r="P66" s="9">
        <v>1.5</v>
      </c>
    </row>
    <row r="67" spans="1:16" ht="11.1" customHeight="1">
      <c r="A67" s="7">
        <v>833.04</v>
      </c>
      <c r="B67" s="32" t="s">
        <v>98</v>
      </c>
      <c r="C67" s="32"/>
      <c r="D67" s="8">
        <v>200</v>
      </c>
      <c r="E67" s="9">
        <v>0.1</v>
      </c>
      <c r="F67" s="9">
        <v>0.1</v>
      </c>
      <c r="G67" s="9">
        <v>15.8</v>
      </c>
      <c r="H67" s="9">
        <v>64.7</v>
      </c>
      <c r="I67" s="33">
        <v>10.8</v>
      </c>
      <c r="J67" s="33"/>
      <c r="K67" s="33"/>
      <c r="L67" s="33"/>
      <c r="M67" s="9">
        <v>2.9</v>
      </c>
      <c r="N67" s="9">
        <v>3.6</v>
      </c>
      <c r="O67" s="9">
        <v>2</v>
      </c>
      <c r="P67" s="9">
        <v>0.1</v>
      </c>
    </row>
    <row r="68" spans="1:16" ht="11.1" customHeight="1">
      <c r="A68" s="7">
        <v>875.03</v>
      </c>
      <c r="B68" s="32" t="s">
        <v>29</v>
      </c>
      <c r="C68" s="32"/>
      <c r="D68" s="8">
        <v>40</v>
      </c>
      <c r="E68" s="9">
        <v>1.2</v>
      </c>
      <c r="F68" s="9">
        <v>0.4</v>
      </c>
      <c r="G68" s="9">
        <v>6.4</v>
      </c>
      <c r="H68" s="9">
        <v>30.4</v>
      </c>
      <c r="I68" s="33"/>
      <c r="J68" s="33"/>
      <c r="K68" s="33"/>
      <c r="L68" s="33"/>
      <c r="M68" s="9">
        <v>2.4</v>
      </c>
      <c r="N68" s="9">
        <v>7.2</v>
      </c>
      <c r="O68" s="9">
        <v>1.6</v>
      </c>
      <c r="P68" s="9"/>
    </row>
    <row r="69" spans="1:16" ht="11.1" customHeight="1">
      <c r="A69" s="35" t="s">
        <v>30</v>
      </c>
      <c r="B69" s="35"/>
      <c r="C69" s="35"/>
      <c r="D69" s="35"/>
      <c r="E69" s="9">
        <f>E64+E65+E66+E67+E68</f>
        <v>21.8</v>
      </c>
      <c r="F69" s="9">
        <f>F64+F65+F66+F67+F68</f>
        <v>22.6</v>
      </c>
      <c r="G69" s="9">
        <f>G64+G65+G66+G67+G68</f>
        <v>83.600000000000009</v>
      </c>
      <c r="H69" s="9">
        <f>H64+H65+H66+H67+H68</f>
        <v>694</v>
      </c>
      <c r="I69" s="33">
        <f>I64+I66+I67</f>
        <v>18.3</v>
      </c>
      <c r="J69" s="33"/>
      <c r="K69" s="33"/>
      <c r="L69" s="33"/>
      <c r="M69" s="9">
        <f>M64+M65+M66+M67+M68</f>
        <v>250.60000000000002</v>
      </c>
      <c r="N69" s="9">
        <f>N64+N65+N66+N67+N68</f>
        <v>286.79999999999995</v>
      </c>
      <c r="O69" s="9">
        <f>O64+O65+O66+O67+O68</f>
        <v>65.099999999999994</v>
      </c>
      <c r="P69" s="9">
        <f>P64+P65+P66+P67+P68</f>
        <v>5</v>
      </c>
    </row>
    <row r="70" spans="1:16" ht="11.1" customHeight="1">
      <c r="A70" s="31" t="s">
        <v>31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</row>
    <row r="71" spans="1:16" ht="22.5" customHeight="1">
      <c r="A71" s="7">
        <v>36.03</v>
      </c>
      <c r="B71" s="32" t="s">
        <v>119</v>
      </c>
      <c r="C71" s="32"/>
      <c r="D71" s="8">
        <v>250</v>
      </c>
      <c r="E71" s="9">
        <v>8.4</v>
      </c>
      <c r="F71" s="9">
        <v>8.9</v>
      </c>
      <c r="G71" s="9">
        <v>15.7</v>
      </c>
      <c r="H71" s="9">
        <v>176.9</v>
      </c>
      <c r="I71" s="33">
        <v>2.1</v>
      </c>
      <c r="J71" s="33"/>
      <c r="K71" s="33"/>
      <c r="L71" s="33"/>
      <c r="M71" s="9">
        <v>172.6</v>
      </c>
      <c r="N71" s="9">
        <v>81.599999999999994</v>
      </c>
      <c r="O71" s="9">
        <v>19.8</v>
      </c>
      <c r="P71" s="9">
        <v>1.3</v>
      </c>
    </row>
    <row r="72" spans="1:16" ht="23.25" customHeight="1">
      <c r="A72" s="12" t="s">
        <v>63</v>
      </c>
      <c r="B72" s="34" t="s">
        <v>62</v>
      </c>
      <c r="C72" s="32"/>
      <c r="D72" s="13" t="s">
        <v>64</v>
      </c>
      <c r="E72" s="9">
        <v>19.2</v>
      </c>
      <c r="F72" s="9">
        <v>21.9</v>
      </c>
      <c r="G72" s="9">
        <v>79.599999999999994</v>
      </c>
      <c r="H72" s="9">
        <v>596.29999999999995</v>
      </c>
      <c r="I72" s="33">
        <v>4.3</v>
      </c>
      <c r="J72" s="33"/>
      <c r="K72" s="33"/>
      <c r="L72" s="33"/>
      <c r="M72" s="9">
        <v>226.1</v>
      </c>
      <c r="N72" s="9">
        <v>288.2</v>
      </c>
      <c r="O72" s="9">
        <v>78.099999999999994</v>
      </c>
      <c r="P72" s="9">
        <v>4.4000000000000004</v>
      </c>
    </row>
    <row r="73" spans="1:16" ht="11.1" customHeight="1">
      <c r="A73" s="7">
        <v>834.01</v>
      </c>
      <c r="B73" s="32" t="s">
        <v>45</v>
      </c>
      <c r="C73" s="32"/>
      <c r="D73" s="8">
        <v>200</v>
      </c>
      <c r="E73" s="9"/>
      <c r="F73" s="9"/>
      <c r="G73" s="9">
        <v>19.399999999999999</v>
      </c>
      <c r="H73" s="9">
        <v>78</v>
      </c>
      <c r="I73" s="33">
        <v>15.1</v>
      </c>
      <c r="J73" s="33"/>
      <c r="K73" s="33"/>
      <c r="L73" s="33"/>
      <c r="M73" s="9"/>
      <c r="N73" s="9"/>
      <c r="O73" s="9"/>
      <c r="P73" s="9"/>
    </row>
    <row r="74" spans="1:16" ht="11.1" customHeight="1">
      <c r="A74" s="7">
        <v>875.03</v>
      </c>
      <c r="B74" s="32" t="s">
        <v>29</v>
      </c>
      <c r="C74" s="32"/>
      <c r="D74" s="8">
        <v>60</v>
      </c>
      <c r="E74" s="9">
        <v>1.8</v>
      </c>
      <c r="F74" s="9">
        <v>0.6</v>
      </c>
      <c r="G74" s="9">
        <v>9.6</v>
      </c>
      <c r="H74" s="9">
        <v>45.6</v>
      </c>
      <c r="I74" s="33"/>
      <c r="J74" s="33"/>
      <c r="K74" s="33"/>
      <c r="L74" s="33"/>
      <c r="M74" s="9">
        <v>3.6</v>
      </c>
      <c r="N74" s="9">
        <v>10.8</v>
      </c>
      <c r="O74" s="9">
        <v>2.4</v>
      </c>
      <c r="P74" s="9"/>
    </row>
    <row r="75" spans="1:16" ht="11.1" customHeight="1">
      <c r="A75" s="7">
        <v>876.02</v>
      </c>
      <c r="B75" s="32" t="s">
        <v>34</v>
      </c>
      <c r="C75" s="32"/>
      <c r="D75" s="8">
        <v>40</v>
      </c>
      <c r="E75" s="9">
        <v>1.2</v>
      </c>
      <c r="F75" s="9">
        <v>0.4</v>
      </c>
      <c r="G75" s="9">
        <v>6.4</v>
      </c>
      <c r="H75" s="9">
        <v>30.4</v>
      </c>
      <c r="I75" s="33"/>
      <c r="J75" s="33"/>
      <c r="K75" s="33"/>
      <c r="L75" s="33"/>
      <c r="M75" s="9">
        <v>2.4</v>
      </c>
      <c r="N75" s="9">
        <v>7.2</v>
      </c>
      <c r="O75" s="9">
        <v>1.6</v>
      </c>
      <c r="P75" s="9"/>
    </row>
    <row r="76" spans="1:16" ht="11.1" customHeight="1">
      <c r="A76" s="35" t="s">
        <v>35</v>
      </c>
      <c r="B76" s="35"/>
      <c r="C76" s="35"/>
      <c r="D76" s="35"/>
      <c r="E76" s="9">
        <f>E71+E72+E73+E74+E75</f>
        <v>30.6</v>
      </c>
      <c r="F76" s="9">
        <f>F71+F72+F73+F74+F75</f>
        <v>31.799999999999997</v>
      </c>
      <c r="G76" s="9">
        <f>G71+G72+G73+G74+G75</f>
        <v>130.69999999999999</v>
      </c>
      <c r="H76" s="9">
        <f>H71+H72+H73+H74+H75</f>
        <v>927.19999999999993</v>
      </c>
      <c r="I76" s="33">
        <f>I71+I72+I73</f>
        <v>21.5</v>
      </c>
      <c r="J76" s="33"/>
      <c r="K76" s="33"/>
      <c r="L76" s="33"/>
      <c r="M76" s="9">
        <f>M71+M72+M73+M74+M75</f>
        <v>404.7</v>
      </c>
      <c r="N76" s="9">
        <f>N71+N72+N73+N74+N75</f>
        <v>387.79999999999995</v>
      </c>
      <c r="O76" s="9">
        <f>O71+O72+O73+O74+O75</f>
        <v>101.89999999999999</v>
      </c>
      <c r="P76" s="9">
        <f>P71+P72+P73+P74+P75</f>
        <v>5.7</v>
      </c>
    </row>
    <row r="77" spans="1:16" ht="11.1" customHeight="1">
      <c r="A77" s="35" t="s">
        <v>36</v>
      </c>
      <c r="B77" s="35"/>
      <c r="C77" s="35"/>
      <c r="D77" s="35"/>
      <c r="E77" s="9">
        <f>E69+E76</f>
        <v>52.400000000000006</v>
      </c>
      <c r="F77" s="9">
        <f>F69+F76</f>
        <v>54.4</v>
      </c>
      <c r="G77" s="9">
        <f>G69+G76</f>
        <v>214.3</v>
      </c>
      <c r="H77" s="9">
        <f>H69+H76</f>
        <v>1621.1999999999998</v>
      </c>
      <c r="I77" s="33">
        <f>I69+I76</f>
        <v>39.799999999999997</v>
      </c>
      <c r="J77" s="33"/>
      <c r="K77" s="33"/>
      <c r="L77" s="33"/>
      <c r="M77" s="9">
        <f>M69+M76</f>
        <v>655.29999999999995</v>
      </c>
      <c r="N77" s="9">
        <f>N69+N76</f>
        <v>674.59999999999991</v>
      </c>
      <c r="O77" s="9">
        <f>O69+O76</f>
        <v>167</v>
      </c>
      <c r="P77" s="9">
        <f>P69+P76</f>
        <v>10.7</v>
      </c>
    </row>
    <row r="78" spans="1:16" ht="11.1" customHeight="1">
      <c r="A78" s="35" t="s">
        <v>37</v>
      </c>
      <c r="B78" s="35"/>
      <c r="C78" s="35"/>
      <c r="D78" s="35"/>
      <c r="E78" s="9">
        <v>52.4</v>
      </c>
      <c r="F78" s="9">
        <v>54.4</v>
      </c>
      <c r="G78" s="9">
        <v>214.3</v>
      </c>
      <c r="H78" s="9">
        <v>1621.2</v>
      </c>
      <c r="I78" s="33">
        <v>39.799999999999997</v>
      </c>
      <c r="J78" s="33"/>
      <c r="K78" s="33"/>
      <c r="L78" s="33"/>
      <c r="M78" s="9">
        <v>655.29999999999995</v>
      </c>
      <c r="N78" s="9">
        <v>674.6</v>
      </c>
      <c r="O78" s="9">
        <v>167</v>
      </c>
      <c r="P78" s="9">
        <v>10.7</v>
      </c>
    </row>
    <row r="79" spans="1:16" ht="11.1" customHeight="1">
      <c r="E79" s="4" t="s">
        <v>7</v>
      </c>
      <c r="F79" s="22" t="s">
        <v>46</v>
      </c>
      <c r="G79" s="23"/>
      <c r="H79" s="23"/>
      <c r="J79" s="24"/>
      <c r="K79" s="24"/>
    </row>
    <row r="80" spans="1:16" ht="11.1" customHeight="1">
      <c r="D80" s="24" t="s">
        <v>9</v>
      </c>
      <c r="E80" s="24"/>
      <c r="F80" s="1" t="s">
        <v>10</v>
      </c>
      <c r="J80" s="24"/>
      <c r="K80" s="24"/>
    </row>
    <row r="81" spans="1:16" ht="21.95" customHeight="1">
      <c r="A81" s="25" t="s">
        <v>11</v>
      </c>
      <c r="B81" s="25" t="s">
        <v>12</v>
      </c>
      <c r="C81" s="25"/>
      <c r="D81" s="25" t="s">
        <v>13</v>
      </c>
      <c r="E81" s="29" t="s">
        <v>14</v>
      </c>
      <c r="F81" s="29"/>
      <c r="G81" s="29"/>
      <c r="H81" s="25" t="s">
        <v>15</v>
      </c>
      <c r="I81" s="29" t="s">
        <v>16</v>
      </c>
      <c r="J81" s="29"/>
      <c r="K81" s="29"/>
      <c r="L81" s="29"/>
      <c r="M81" s="29" t="s">
        <v>17</v>
      </c>
      <c r="N81" s="29"/>
      <c r="O81" s="29"/>
      <c r="P81" s="29"/>
    </row>
    <row r="82" spans="1:16" ht="21.95" customHeight="1">
      <c r="A82" s="26"/>
      <c r="B82" s="27"/>
      <c r="C82" s="28"/>
      <c r="D82" s="26"/>
      <c r="E82" s="5" t="s">
        <v>18</v>
      </c>
      <c r="F82" s="5" t="s">
        <v>19</v>
      </c>
      <c r="G82" s="5" t="s">
        <v>20</v>
      </c>
      <c r="H82" s="26"/>
      <c r="I82" s="29" t="s">
        <v>21</v>
      </c>
      <c r="J82" s="29"/>
      <c r="K82" s="29"/>
      <c r="L82" s="29"/>
      <c r="M82" s="5" t="s">
        <v>22</v>
      </c>
      <c r="N82" s="5" t="s">
        <v>23</v>
      </c>
      <c r="O82" s="5" t="s">
        <v>24</v>
      </c>
      <c r="P82" s="5" t="s">
        <v>25</v>
      </c>
    </row>
    <row r="83" spans="1:16" ht="11.1" customHeight="1">
      <c r="A83" s="6">
        <v>1</v>
      </c>
      <c r="B83" s="30">
        <v>2</v>
      </c>
      <c r="C83" s="30"/>
      <c r="D83" s="6">
        <v>3</v>
      </c>
      <c r="E83" s="6">
        <v>4</v>
      </c>
      <c r="F83" s="6">
        <v>5</v>
      </c>
      <c r="G83" s="6">
        <v>6</v>
      </c>
      <c r="H83" s="6">
        <v>7</v>
      </c>
      <c r="I83" s="30">
        <v>8</v>
      </c>
      <c r="J83" s="30"/>
      <c r="K83" s="30"/>
      <c r="L83" s="30"/>
      <c r="M83" s="6">
        <v>9</v>
      </c>
      <c r="N83" s="6">
        <v>10</v>
      </c>
      <c r="O83" s="6">
        <v>11</v>
      </c>
      <c r="P83" s="6">
        <v>12</v>
      </c>
    </row>
    <row r="84" spans="1:16" ht="11.1" customHeight="1">
      <c r="A84" s="31" t="s">
        <v>26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</row>
    <row r="85" spans="1:16" ht="11.1" customHeight="1">
      <c r="A85" s="31" t="s">
        <v>27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</row>
    <row r="86" spans="1:16" ht="21.95" customHeight="1">
      <c r="A86" s="7">
        <v>254.04</v>
      </c>
      <c r="B86" s="32" t="s">
        <v>81</v>
      </c>
      <c r="C86" s="32"/>
      <c r="D86" s="8">
        <v>110</v>
      </c>
      <c r="E86" s="9">
        <v>12.7</v>
      </c>
      <c r="F86" s="9">
        <v>15</v>
      </c>
      <c r="G86" s="9">
        <v>45.8</v>
      </c>
      <c r="H86" s="9">
        <v>252.2</v>
      </c>
      <c r="I86" s="33">
        <v>0.2</v>
      </c>
      <c r="J86" s="33"/>
      <c r="K86" s="33"/>
      <c r="L86" s="33"/>
      <c r="M86" s="9">
        <v>155</v>
      </c>
      <c r="N86" s="9">
        <v>148.69999999999999</v>
      </c>
      <c r="O86" s="9">
        <v>41.5</v>
      </c>
      <c r="P86" s="9">
        <v>1.4</v>
      </c>
    </row>
    <row r="87" spans="1:16" ht="22.5" customHeight="1">
      <c r="A87" s="13" t="s">
        <v>65</v>
      </c>
      <c r="B87" s="34" t="s">
        <v>109</v>
      </c>
      <c r="C87" s="32"/>
      <c r="D87" s="13" t="s">
        <v>66</v>
      </c>
      <c r="E87" s="9">
        <v>8.3000000000000007</v>
      </c>
      <c r="F87" s="9">
        <v>6.2</v>
      </c>
      <c r="G87" s="9">
        <v>26</v>
      </c>
      <c r="H87" s="9">
        <v>209.5</v>
      </c>
      <c r="I87" s="33">
        <v>2.9</v>
      </c>
      <c r="J87" s="33"/>
      <c r="K87" s="33"/>
      <c r="L87" s="33"/>
      <c r="M87" s="9">
        <v>81.2</v>
      </c>
      <c r="N87" s="9">
        <v>133.6</v>
      </c>
      <c r="O87" s="9">
        <v>20.6</v>
      </c>
      <c r="P87" s="9">
        <v>2.1</v>
      </c>
    </row>
    <row r="88" spans="1:16" ht="11.1" customHeight="1">
      <c r="A88" s="9">
        <v>833.1</v>
      </c>
      <c r="B88" s="32" t="s">
        <v>99</v>
      </c>
      <c r="C88" s="32"/>
      <c r="D88" s="8">
        <v>200</v>
      </c>
      <c r="E88" s="9">
        <v>0.2</v>
      </c>
      <c r="F88" s="9">
        <v>0.8</v>
      </c>
      <c r="G88" s="9">
        <v>15.8</v>
      </c>
      <c r="H88" s="9">
        <v>72.2</v>
      </c>
      <c r="I88" s="33">
        <v>12.1</v>
      </c>
      <c r="J88" s="33"/>
      <c r="K88" s="33"/>
      <c r="L88" s="33"/>
      <c r="M88" s="9">
        <v>3.8</v>
      </c>
      <c r="N88" s="9">
        <v>1.4</v>
      </c>
      <c r="O88" s="9">
        <v>4.5</v>
      </c>
      <c r="P88" s="9">
        <v>0.3</v>
      </c>
    </row>
    <row r="89" spans="1:16" ht="11.1" customHeight="1">
      <c r="A89" s="7">
        <v>875.03</v>
      </c>
      <c r="B89" s="32" t="s">
        <v>29</v>
      </c>
      <c r="C89" s="32"/>
      <c r="D89" s="8">
        <v>40</v>
      </c>
      <c r="E89" s="9">
        <v>1.2</v>
      </c>
      <c r="F89" s="9">
        <v>0.4</v>
      </c>
      <c r="G89" s="9">
        <v>6.4</v>
      </c>
      <c r="H89" s="9">
        <v>30.4</v>
      </c>
      <c r="I89" s="33"/>
      <c r="J89" s="33"/>
      <c r="K89" s="33"/>
      <c r="L89" s="33"/>
      <c r="M89" s="9">
        <v>2.4</v>
      </c>
      <c r="N89" s="9">
        <v>7.2</v>
      </c>
      <c r="O89" s="9">
        <v>1.6</v>
      </c>
      <c r="P89" s="9"/>
    </row>
    <row r="90" spans="1:16" ht="11.1" customHeight="1">
      <c r="A90" s="35" t="s">
        <v>30</v>
      </c>
      <c r="B90" s="35"/>
      <c r="C90" s="35"/>
      <c r="D90" s="35"/>
      <c r="E90" s="9">
        <f>E86+E87+E88+E89</f>
        <v>22.4</v>
      </c>
      <c r="F90" s="9">
        <f>F86+F87+F88+F89</f>
        <v>22.4</v>
      </c>
      <c r="G90" s="9">
        <f>G86+G87+G88+G89</f>
        <v>94</v>
      </c>
      <c r="H90" s="9">
        <f>H86+H87+H88+H89</f>
        <v>564.29999999999995</v>
      </c>
      <c r="I90" s="33">
        <f>I86+I87+I88</f>
        <v>15.2</v>
      </c>
      <c r="J90" s="33"/>
      <c r="K90" s="33"/>
      <c r="L90" s="33"/>
      <c r="M90" s="9">
        <f>M86+M87+M88+M89</f>
        <v>242.4</v>
      </c>
      <c r="N90" s="9">
        <f>N86+N87+N88+N89</f>
        <v>290.89999999999992</v>
      </c>
      <c r="O90" s="9">
        <f>O86+O87+O88+O89</f>
        <v>68.199999999999989</v>
      </c>
      <c r="P90" s="9">
        <f>P86+P87+P88+P89</f>
        <v>3.8</v>
      </c>
    </row>
    <row r="91" spans="1:16" ht="11.1" customHeight="1">
      <c r="A91" s="31" t="s">
        <v>31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</row>
    <row r="92" spans="1:16" ht="23.25" customHeight="1">
      <c r="A92" s="7">
        <v>13.03</v>
      </c>
      <c r="B92" s="32" t="s">
        <v>120</v>
      </c>
      <c r="C92" s="32"/>
      <c r="D92" s="10" t="s">
        <v>32</v>
      </c>
      <c r="E92" s="9">
        <v>4</v>
      </c>
      <c r="F92" s="9">
        <v>8.3000000000000007</v>
      </c>
      <c r="G92" s="9">
        <v>13</v>
      </c>
      <c r="H92" s="9">
        <v>142.9</v>
      </c>
      <c r="I92" s="33">
        <v>9.4</v>
      </c>
      <c r="J92" s="33"/>
      <c r="K92" s="33"/>
      <c r="L92" s="33"/>
      <c r="M92" s="9">
        <v>121.3</v>
      </c>
      <c r="N92" s="9">
        <v>75.2</v>
      </c>
      <c r="O92" s="9">
        <v>23.9</v>
      </c>
      <c r="P92" s="9">
        <v>1.5</v>
      </c>
    </row>
    <row r="93" spans="1:16" ht="21.95" customHeight="1">
      <c r="A93" s="8">
        <v>347</v>
      </c>
      <c r="B93" s="32" t="s">
        <v>121</v>
      </c>
      <c r="C93" s="32"/>
      <c r="D93" s="8">
        <v>100</v>
      </c>
      <c r="E93" s="9">
        <v>15.1</v>
      </c>
      <c r="F93" s="9">
        <v>11.1</v>
      </c>
      <c r="G93" s="9">
        <v>35.9</v>
      </c>
      <c r="H93" s="9">
        <v>255.3</v>
      </c>
      <c r="I93" s="33">
        <v>2.8</v>
      </c>
      <c r="J93" s="33"/>
      <c r="K93" s="33"/>
      <c r="L93" s="33"/>
      <c r="M93" s="9">
        <v>100.8</v>
      </c>
      <c r="N93" s="9">
        <v>168.2</v>
      </c>
      <c r="O93" s="9">
        <v>30</v>
      </c>
      <c r="P93" s="9">
        <v>1.1000000000000001</v>
      </c>
    </row>
    <row r="94" spans="1:16" ht="23.25" customHeight="1">
      <c r="A94" s="12" t="s">
        <v>67</v>
      </c>
      <c r="B94" s="34" t="s">
        <v>88</v>
      </c>
      <c r="C94" s="32"/>
      <c r="D94" s="13" t="s">
        <v>66</v>
      </c>
      <c r="E94" s="9">
        <v>4.3</v>
      </c>
      <c r="F94" s="9">
        <v>7.5</v>
      </c>
      <c r="G94" s="9">
        <v>28.5</v>
      </c>
      <c r="H94" s="9">
        <v>199.1</v>
      </c>
      <c r="I94" s="33">
        <v>11.2</v>
      </c>
      <c r="J94" s="33"/>
      <c r="K94" s="33"/>
      <c r="L94" s="33"/>
      <c r="M94" s="9">
        <v>142</v>
      </c>
      <c r="N94" s="9">
        <v>129.80000000000001</v>
      </c>
      <c r="O94" s="9">
        <v>38.6</v>
      </c>
      <c r="P94" s="9">
        <v>2.7</v>
      </c>
    </row>
    <row r="95" spans="1:16" ht="11.1" customHeight="1">
      <c r="A95" s="10"/>
      <c r="B95" s="32" t="s">
        <v>42</v>
      </c>
      <c r="C95" s="32"/>
      <c r="D95" s="8">
        <v>50</v>
      </c>
      <c r="E95" s="11">
        <v>4</v>
      </c>
      <c r="F95" s="11">
        <v>3.2</v>
      </c>
      <c r="G95" s="11">
        <v>13.5</v>
      </c>
      <c r="H95" s="11">
        <v>102.1</v>
      </c>
      <c r="I95" s="33"/>
      <c r="J95" s="33"/>
      <c r="K95" s="33"/>
      <c r="L95" s="33"/>
      <c r="M95" s="11"/>
      <c r="N95" s="11"/>
      <c r="O95" s="11"/>
      <c r="P95" s="11"/>
    </row>
    <row r="96" spans="1:16" ht="11.1" customHeight="1">
      <c r="A96" s="7">
        <v>851.01</v>
      </c>
      <c r="B96" s="32" t="s">
        <v>100</v>
      </c>
      <c r="C96" s="32"/>
      <c r="D96" s="8">
        <v>200</v>
      </c>
      <c r="E96" s="9">
        <v>0.3</v>
      </c>
      <c r="F96" s="9">
        <v>0.1</v>
      </c>
      <c r="G96" s="9">
        <v>26.1</v>
      </c>
      <c r="H96" s="9">
        <v>105.8</v>
      </c>
      <c r="I96" s="33"/>
      <c r="J96" s="33"/>
      <c r="K96" s="33"/>
      <c r="L96" s="33"/>
      <c r="M96" s="9">
        <v>0.7</v>
      </c>
      <c r="N96" s="9"/>
      <c r="O96" s="9"/>
      <c r="P96" s="9">
        <v>0.1</v>
      </c>
    </row>
    <row r="97" spans="1:16" ht="11.1" customHeight="1">
      <c r="A97" s="7">
        <v>875.03</v>
      </c>
      <c r="B97" s="32" t="s">
        <v>29</v>
      </c>
      <c r="C97" s="32"/>
      <c r="D97" s="8">
        <v>60</v>
      </c>
      <c r="E97" s="9">
        <v>1.8</v>
      </c>
      <c r="F97" s="9">
        <v>0.6</v>
      </c>
      <c r="G97" s="9">
        <v>9.6</v>
      </c>
      <c r="H97" s="9">
        <v>45.6</v>
      </c>
      <c r="I97" s="33"/>
      <c r="J97" s="33"/>
      <c r="K97" s="33"/>
      <c r="L97" s="33"/>
      <c r="M97" s="9">
        <v>3.6</v>
      </c>
      <c r="N97" s="9">
        <v>10.8</v>
      </c>
      <c r="O97" s="9">
        <v>2.4</v>
      </c>
      <c r="P97" s="9"/>
    </row>
    <row r="98" spans="1:16" ht="11.1" customHeight="1">
      <c r="A98" s="7">
        <v>876.02</v>
      </c>
      <c r="B98" s="32" t="s">
        <v>34</v>
      </c>
      <c r="C98" s="32"/>
      <c r="D98" s="8">
        <v>40</v>
      </c>
      <c r="E98" s="9">
        <v>1.2</v>
      </c>
      <c r="F98" s="9">
        <v>0.4</v>
      </c>
      <c r="G98" s="9">
        <v>6.4</v>
      </c>
      <c r="H98" s="9">
        <v>30.4</v>
      </c>
      <c r="I98" s="33"/>
      <c r="J98" s="33"/>
      <c r="K98" s="33"/>
      <c r="L98" s="33"/>
      <c r="M98" s="9">
        <v>2.4</v>
      </c>
      <c r="N98" s="9">
        <v>7.2</v>
      </c>
      <c r="O98" s="9">
        <v>1.6</v>
      </c>
      <c r="P98" s="9"/>
    </row>
    <row r="99" spans="1:16" ht="11.1" customHeight="1">
      <c r="A99" s="35" t="s">
        <v>35</v>
      </c>
      <c r="B99" s="35"/>
      <c r="C99" s="35"/>
      <c r="D99" s="35"/>
      <c r="E99" s="9">
        <f>E92+E93+E94+E95+E96+E97+E98</f>
        <v>30.700000000000003</v>
      </c>
      <c r="F99" s="9">
        <f>F92+F93+F94+F95+F96+F97+F98</f>
        <v>31.2</v>
      </c>
      <c r="G99" s="9">
        <f>G92+G93+G94+G95+G96+G97+G98</f>
        <v>133</v>
      </c>
      <c r="H99" s="9">
        <f>H92+H93+H94+H95+H96+H97+H98</f>
        <v>881.2</v>
      </c>
      <c r="I99" s="33">
        <f>I92+I93+I94</f>
        <v>23.4</v>
      </c>
      <c r="J99" s="33"/>
      <c r="K99" s="33"/>
      <c r="L99" s="33"/>
      <c r="M99" s="9">
        <f>M92+M93+M94+M95+M96+M97+M98</f>
        <v>370.8</v>
      </c>
      <c r="N99" s="9">
        <f>N92+N93+N94+N95+N96+N97+N98</f>
        <v>391.2</v>
      </c>
      <c r="O99" s="9">
        <f>O92+O93+O94+O95+O96+O97+O98</f>
        <v>96.5</v>
      </c>
      <c r="P99" s="9">
        <f>P92+P93+P94+P95+P96+P97+P98</f>
        <v>5.4</v>
      </c>
    </row>
    <row r="100" spans="1:16" ht="11.1" customHeight="1">
      <c r="A100" s="35" t="s">
        <v>36</v>
      </c>
      <c r="B100" s="35"/>
      <c r="C100" s="35"/>
      <c r="D100" s="35"/>
      <c r="E100" s="9">
        <f>E90+E99</f>
        <v>53.1</v>
      </c>
      <c r="F100" s="9">
        <f>F90+F99</f>
        <v>53.599999999999994</v>
      </c>
      <c r="G100" s="9">
        <f>G90+G99</f>
        <v>227</v>
      </c>
      <c r="H100" s="9">
        <f>H90+H99</f>
        <v>1445.5</v>
      </c>
      <c r="I100" s="33">
        <f>I90+I99</f>
        <v>38.599999999999994</v>
      </c>
      <c r="J100" s="33"/>
      <c r="K100" s="33"/>
      <c r="L100" s="33"/>
      <c r="M100" s="9">
        <f>M90+M99</f>
        <v>613.20000000000005</v>
      </c>
      <c r="N100" s="9">
        <f>N90+N99</f>
        <v>682.09999999999991</v>
      </c>
      <c r="O100" s="9">
        <f>O90+O99</f>
        <v>164.7</v>
      </c>
      <c r="P100" s="9">
        <f>P90+P99</f>
        <v>9.1999999999999993</v>
      </c>
    </row>
    <row r="101" spans="1:16" ht="11.1" customHeight="1">
      <c r="A101" s="35" t="s">
        <v>37</v>
      </c>
      <c r="B101" s="35"/>
      <c r="C101" s="35"/>
      <c r="D101" s="35"/>
      <c r="E101" s="9">
        <v>53.1</v>
      </c>
      <c r="F101" s="9">
        <v>53.6</v>
      </c>
      <c r="G101" s="9">
        <v>227</v>
      </c>
      <c r="H101" s="9">
        <v>1445.5</v>
      </c>
      <c r="I101" s="33">
        <v>38.6</v>
      </c>
      <c r="J101" s="33"/>
      <c r="K101" s="33"/>
      <c r="L101" s="33"/>
      <c r="M101" s="9">
        <v>613.20000000000005</v>
      </c>
      <c r="N101" s="9">
        <v>682.1</v>
      </c>
      <c r="O101" s="9">
        <v>164.7</v>
      </c>
      <c r="P101" s="9">
        <v>9.1999999999999993</v>
      </c>
    </row>
    <row r="102" spans="1:16" ht="11.1" customHeight="1">
      <c r="E102" s="4" t="s">
        <v>7</v>
      </c>
      <c r="F102" s="22" t="s">
        <v>47</v>
      </c>
      <c r="G102" s="23"/>
      <c r="H102" s="23"/>
      <c r="J102" s="24"/>
      <c r="K102" s="24"/>
    </row>
    <row r="103" spans="1:16" ht="11.1" customHeight="1">
      <c r="D103" s="24" t="s">
        <v>9</v>
      </c>
      <c r="E103" s="24"/>
      <c r="F103" s="1" t="s">
        <v>10</v>
      </c>
      <c r="J103" s="24"/>
      <c r="K103" s="24"/>
    </row>
    <row r="104" spans="1:16" ht="21.95" customHeight="1">
      <c r="A104" s="25" t="s">
        <v>11</v>
      </c>
      <c r="B104" s="25" t="s">
        <v>12</v>
      </c>
      <c r="C104" s="25"/>
      <c r="D104" s="25" t="s">
        <v>13</v>
      </c>
      <c r="E104" s="29" t="s">
        <v>14</v>
      </c>
      <c r="F104" s="29"/>
      <c r="G104" s="29"/>
      <c r="H104" s="25" t="s">
        <v>15</v>
      </c>
      <c r="I104" s="29" t="s">
        <v>16</v>
      </c>
      <c r="J104" s="29"/>
      <c r="K104" s="29"/>
      <c r="L104" s="29"/>
      <c r="M104" s="29" t="s">
        <v>17</v>
      </c>
      <c r="N104" s="29"/>
      <c r="O104" s="29"/>
      <c r="P104" s="29"/>
    </row>
    <row r="105" spans="1:16" ht="21.95" customHeight="1">
      <c r="A105" s="26"/>
      <c r="B105" s="27"/>
      <c r="C105" s="28"/>
      <c r="D105" s="26"/>
      <c r="E105" s="5" t="s">
        <v>18</v>
      </c>
      <c r="F105" s="5" t="s">
        <v>19</v>
      </c>
      <c r="G105" s="5" t="s">
        <v>20</v>
      </c>
      <c r="H105" s="26"/>
      <c r="I105" s="29" t="s">
        <v>21</v>
      </c>
      <c r="J105" s="29"/>
      <c r="K105" s="29"/>
      <c r="L105" s="29"/>
      <c r="M105" s="5" t="s">
        <v>22</v>
      </c>
      <c r="N105" s="5" t="s">
        <v>23</v>
      </c>
      <c r="O105" s="5" t="s">
        <v>24</v>
      </c>
      <c r="P105" s="5" t="s">
        <v>25</v>
      </c>
    </row>
    <row r="106" spans="1:16" ht="11.1" customHeight="1">
      <c r="A106" s="6">
        <v>1</v>
      </c>
      <c r="B106" s="30">
        <v>2</v>
      </c>
      <c r="C106" s="30"/>
      <c r="D106" s="6">
        <v>3</v>
      </c>
      <c r="E106" s="6">
        <v>4</v>
      </c>
      <c r="F106" s="6">
        <v>5</v>
      </c>
      <c r="G106" s="6">
        <v>6</v>
      </c>
      <c r="H106" s="6">
        <v>7</v>
      </c>
      <c r="I106" s="30">
        <v>8</v>
      </c>
      <c r="J106" s="30"/>
      <c r="K106" s="30"/>
      <c r="L106" s="30"/>
      <c r="M106" s="6">
        <v>9</v>
      </c>
      <c r="N106" s="6">
        <v>10</v>
      </c>
      <c r="O106" s="6">
        <v>11</v>
      </c>
      <c r="P106" s="6">
        <v>12</v>
      </c>
    </row>
    <row r="107" spans="1:16" ht="11.1" customHeight="1">
      <c r="A107" s="31" t="s">
        <v>26</v>
      </c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</row>
    <row r="108" spans="1:16" ht="11.1" customHeight="1">
      <c r="A108" s="31" t="s">
        <v>27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</row>
    <row r="109" spans="1:16" ht="23.25" customHeight="1">
      <c r="A109" s="13" t="s">
        <v>68</v>
      </c>
      <c r="B109" s="34" t="s">
        <v>110</v>
      </c>
      <c r="C109" s="32"/>
      <c r="D109" s="13" t="s">
        <v>69</v>
      </c>
      <c r="E109" s="9">
        <v>20.399999999999999</v>
      </c>
      <c r="F109" s="9">
        <v>21.7</v>
      </c>
      <c r="G109" s="9">
        <v>52.8</v>
      </c>
      <c r="H109" s="9">
        <v>527.79999999999995</v>
      </c>
      <c r="I109" s="33">
        <v>15.2</v>
      </c>
      <c r="J109" s="33"/>
      <c r="K109" s="33"/>
      <c r="L109" s="33"/>
      <c r="M109" s="9">
        <v>269</v>
      </c>
      <c r="N109" s="9">
        <v>258.60000000000002</v>
      </c>
      <c r="O109" s="9">
        <v>57.4</v>
      </c>
      <c r="P109" s="9">
        <v>3.2</v>
      </c>
    </row>
    <row r="110" spans="1:16" ht="11.1" customHeight="1">
      <c r="A110" s="7">
        <v>833.15</v>
      </c>
      <c r="B110" s="32" t="s">
        <v>101</v>
      </c>
      <c r="C110" s="32"/>
      <c r="D110" s="8">
        <v>200</v>
      </c>
      <c r="E110" s="9">
        <v>0.1</v>
      </c>
      <c r="F110" s="9">
        <v>0.1</v>
      </c>
      <c r="G110" s="9">
        <v>16.399999999999999</v>
      </c>
      <c r="H110" s="9">
        <v>66.900000000000006</v>
      </c>
      <c r="I110" s="33">
        <v>1.5</v>
      </c>
      <c r="J110" s="33"/>
      <c r="K110" s="33"/>
      <c r="L110" s="33"/>
      <c r="M110" s="9">
        <v>2.9</v>
      </c>
      <c r="N110" s="9">
        <v>1.7</v>
      </c>
      <c r="O110" s="9">
        <v>1.4</v>
      </c>
      <c r="P110" s="9">
        <v>0.4</v>
      </c>
    </row>
    <row r="111" spans="1:16" ht="11.1" customHeight="1">
      <c r="A111" s="7">
        <v>875.03</v>
      </c>
      <c r="B111" s="32" t="s">
        <v>29</v>
      </c>
      <c r="C111" s="32"/>
      <c r="D111" s="8">
        <v>50</v>
      </c>
      <c r="E111" s="9">
        <v>1.5</v>
      </c>
      <c r="F111" s="9">
        <v>0.5</v>
      </c>
      <c r="G111" s="9">
        <v>8</v>
      </c>
      <c r="H111" s="9">
        <v>38</v>
      </c>
      <c r="I111" s="33"/>
      <c r="J111" s="33"/>
      <c r="K111" s="33"/>
      <c r="L111" s="33"/>
      <c r="M111" s="9">
        <v>3</v>
      </c>
      <c r="N111" s="9">
        <v>9</v>
      </c>
      <c r="O111" s="9">
        <v>2</v>
      </c>
      <c r="P111" s="9"/>
    </row>
    <row r="112" spans="1:16" ht="11.1" customHeight="1">
      <c r="A112" s="35" t="s">
        <v>30</v>
      </c>
      <c r="B112" s="35"/>
      <c r="C112" s="35"/>
      <c r="D112" s="35"/>
      <c r="E112" s="9">
        <f>E109+E110+E111</f>
        <v>22</v>
      </c>
      <c r="F112" s="9">
        <f>F109+F110+F111</f>
        <v>22.3</v>
      </c>
      <c r="G112" s="9">
        <f>G109+G110+G111</f>
        <v>77.199999999999989</v>
      </c>
      <c r="H112" s="9">
        <f>H109+H110+H111</f>
        <v>632.69999999999993</v>
      </c>
      <c r="I112" s="33">
        <f>I109+I110</f>
        <v>16.7</v>
      </c>
      <c r="J112" s="33"/>
      <c r="K112" s="33"/>
      <c r="L112" s="33"/>
      <c r="M112" s="9">
        <f>M109+M110+M111</f>
        <v>274.89999999999998</v>
      </c>
      <c r="N112" s="9">
        <f>N109+N110+N111</f>
        <v>269.3</v>
      </c>
      <c r="O112" s="9">
        <f>O109+O110+O111</f>
        <v>60.8</v>
      </c>
      <c r="P112" s="9">
        <f>P109+P110+P111</f>
        <v>3.6</v>
      </c>
    </row>
    <row r="113" spans="1:16" ht="11.1" customHeight="1">
      <c r="A113" s="31" t="s">
        <v>31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</row>
    <row r="114" spans="1:16" ht="24" customHeight="1">
      <c r="A114" s="7">
        <v>71.010000000000005</v>
      </c>
      <c r="B114" s="32" t="s">
        <v>122</v>
      </c>
      <c r="C114" s="32"/>
      <c r="D114" s="10" t="s">
        <v>32</v>
      </c>
      <c r="E114" s="9">
        <v>8.6999999999999993</v>
      </c>
      <c r="F114" s="9">
        <v>7.5</v>
      </c>
      <c r="G114" s="9">
        <v>25.3</v>
      </c>
      <c r="H114" s="9">
        <v>192.4</v>
      </c>
      <c r="I114" s="33">
        <v>5.6</v>
      </c>
      <c r="J114" s="33"/>
      <c r="K114" s="33"/>
      <c r="L114" s="33"/>
      <c r="M114" s="9">
        <v>157.5</v>
      </c>
      <c r="N114" s="9">
        <v>115.6</v>
      </c>
      <c r="O114" s="9">
        <v>27.9</v>
      </c>
      <c r="P114" s="9">
        <v>1.4</v>
      </c>
    </row>
    <row r="115" spans="1:16" ht="11.1" customHeight="1">
      <c r="A115" s="7">
        <v>480</v>
      </c>
      <c r="B115" s="32" t="s">
        <v>111</v>
      </c>
      <c r="C115" s="32"/>
      <c r="D115" s="8">
        <v>100</v>
      </c>
      <c r="E115" s="9">
        <v>8.4</v>
      </c>
      <c r="F115" s="9">
        <v>9.1999999999999993</v>
      </c>
      <c r="G115" s="9">
        <v>26.5</v>
      </c>
      <c r="H115" s="9">
        <v>246.9</v>
      </c>
      <c r="I115" s="33">
        <v>2.1</v>
      </c>
      <c r="J115" s="33"/>
      <c r="K115" s="33"/>
      <c r="L115" s="33"/>
      <c r="M115" s="9">
        <v>134</v>
      </c>
      <c r="N115" s="9">
        <v>138.5</v>
      </c>
      <c r="O115" s="9">
        <v>44.4</v>
      </c>
      <c r="P115" s="9">
        <v>3.1</v>
      </c>
    </row>
    <row r="116" spans="1:16" ht="22.5" customHeight="1">
      <c r="A116" s="7">
        <v>808.03</v>
      </c>
      <c r="B116" s="36" t="s">
        <v>89</v>
      </c>
      <c r="C116" s="37"/>
      <c r="D116" s="8">
        <v>180</v>
      </c>
      <c r="E116" s="19">
        <v>4.3</v>
      </c>
      <c r="F116" s="19">
        <v>7</v>
      </c>
      <c r="G116" s="19">
        <v>14.2</v>
      </c>
      <c r="H116" s="19">
        <v>68.3</v>
      </c>
      <c r="I116" s="38">
        <v>9.3000000000000007</v>
      </c>
      <c r="J116" s="39"/>
      <c r="K116" s="39"/>
      <c r="L116" s="40"/>
      <c r="M116" s="19">
        <v>46.9</v>
      </c>
      <c r="N116" s="19">
        <v>64.7</v>
      </c>
      <c r="O116" s="19">
        <v>12.9</v>
      </c>
      <c r="P116" s="19">
        <v>0.7</v>
      </c>
    </row>
    <row r="117" spans="1:16" ht="11.1" customHeight="1">
      <c r="A117" s="8">
        <v>680</v>
      </c>
      <c r="B117" s="32" t="s">
        <v>48</v>
      </c>
      <c r="C117" s="32"/>
      <c r="D117" s="8">
        <v>90</v>
      </c>
      <c r="E117" s="9">
        <v>5.9</v>
      </c>
      <c r="F117" s="9">
        <v>5.5</v>
      </c>
      <c r="G117" s="9">
        <v>32.700000000000003</v>
      </c>
      <c r="H117" s="9">
        <v>271.3</v>
      </c>
      <c r="I117" s="33">
        <v>3.2</v>
      </c>
      <c r="J117" s="33"/>
      <c r="K117" s="33"/>
      <c r="L117" s="33"/>
      <c r="M117" s="9">
        <v>16.8</v>
      </c>
      <c r="N117" s="9">
        <v>18</v>
      </c>
      <c r="O117" s="9">
        <v>12</v>
      </c>
      <c r="P117" s="9">
        <v>0.7</v>
      </c>
    </row>
    <row r="118" spans="1:16" ht="23.25" customHeight="1">
      <c r="A118" s="7">
        <v>853.01</v>
      </c>
      <c r="B118" s="32" t="s">
        <v>102</v>
      </c>
      <c r="C118" s="32"/>
      <c r="D118" s="8">
        <v>200</v>
      </c>
      <c r="E118" s="9">
        <v>0.4</v>
      </c>
      <c r="F118" s="9">
        <v>0.1</v>
      </c>
      <c r="G118" s="9">
        <v>18.7</v>
      </c>
      <c r="H118" s="9">
        <v>77.599999999999994</v>
      </c>
      <c r="I118" s="33">
        <v>2.8</v>
      </c>
      <c r="J118" s="33"/>
      <c r="K118" s="33"/>
      <c r="L118" s="33"/>
      <c r="M118" s="9">
        <v>7.5</v>
      </c>
      <c r="N118" s="9">
        <v>13.8</v>
      </c>
      <c r="O118" s="9">
        <v>3.5</v>
      </c>
      <c r="P118" s="9">
        <v>0.3</v>
      </c>
    </row>
    <row r="119" spans="1:16" ht="11.1" customHeight="1">
      <c r="A119" s="7">
        <v>875.03</v>
      </c>
      <c r="B119" s="32" t="s">
        <v>29</v>
      </c>
      <c r="C119" s="32"/>
      <c r="D119" s="8">
        <v>60</v>
      </c>
      <c r="E119" s="9">
        <v>1.8</v>
      </c>
      <c r="F119" s="9">
        <v>0.6</v>
      </c>
      <c r="G119" s="9">
        <v>9.6</v>
      </c>
      <c r="H119" s="9">
        <v>45.6</v>
      </c>
      <c r="I119" s="33"/>
      <c r="J119" s="33"/>
      <c r="K119" s="33"/>
      <c r="L119" s="33"/>
      <c r="M119" s="9">
        <v>3.6</v>
      </c>
      <c r="N119" s="9">
        <v>10.8</v>
      </c>
      <c r="O119" s="9">
        <v>2.4</v>
      </c>
      <c r="P119" s="9"/>
    </row>
    <row r="120" spans="1:16" ht="11.1" customHeight="1">
      <c r="A120" s="7">
        <v>876.02</v>
      </c>
      <c r="B120" s="32" t="s">
        <v>34</v>
      </c>
      <c r="C120" s="32"/>
      <c r="D120" s="8">
        <v>40</v>
      </c>
      <c r="E120" s="9">
        <v>1.2</v>
      </c>
      <c r="F120" s="9">
        <v>0.4</v>
      </c>
      <c r="G120" s="9">
        <v>6.4</v>
      </c>
      <c r="H120" s="9">
        <v>30.4</v>
      </c>
      <c r="I120" s="33"/>
      <c r="J120" s="33"/>
      <c r="K120" s="33"/>
      <c r="L120" s="33"/>
      <c r="M120" s="9">
        <v>2.4</v>
      </c>
      <c r="N120" s="9">
        <v>7.2</v>
      </c>
      <c r="O120" s="9">
        <v>1.6</v>
      </c>
      <c r="P120" s="9"/>
    </row>
    <row r="121" spans="1:16" ht="11.1" customHeight="1">
      <c r="A121" s="35" t="s">
        <v>35</v>
      </c>
      <c r="B121" s="35"/>
      <c r="C121" s="35"/>
      <c r="D121" s="35"/>
      <c r="E121" s="9">
        <f>E114+E115+E116+E117+E118+E119+E120</f>
        <v>30.700000000000003</v>
      </c>
      <c r="F121" s="19">
        <f>F114+F115+F116+F117+F118+F119+F120</f>
        <v>30.3</v>
      </c>
      <c r="G121" s="19">
        <f>G114+G115+G116+G117+G118+G119+G120</f>
        <v>133.4</v>
      </c>
      <c r="H121" s="19">
        <f>H114+H115+H116+H117+H118+H119+H120</f>
        <v>932.50000000000011</v>
      </c>
      <c r="I121" s="33">
        <f>I114+I115+I116+I117+I118</f>
        <v>23</v>
      </c>
      <c r="J121" s="33"/>
      <c r="K121" s="33"/>
      <c r="L121" s="33"/>
      <c r="M121" s="19">
        <f>M114+M115+M116+M117+M118+M119+M120</f>
        <v>368.7</v>
      </c>
      <c r="N121" s="19">
        <f>N114+N115+N116+N117+N118+N119+N120</f>
        <v>368.6</v>
      </c>
      <c r="O121" s="19">
        <f>O114+O115+O116+O117+O118+O119+O120</f>
        <v>104.7</v>
      </c>
      <c r="P121" s="19">
        <f>P114+P115+P116+P117+P118+P119+P120</f>
        <v>6.2</v>
      </c>
    </row>
    <row r="122" spans="1:16" ht="11.1" customHeight="1">
      <c r="A122" s="35" t="s">
        <v>36</v>
      </c>
      <c r="B122" s="35"/>
      <c r="C122" s="35"/>
      <c r="D122" s="35"/>
      <c r="E122" s="9">
        <f>E112+E121</f>
        <v>52.7</v>
      </c>
      <c r="F122" s="9">
        <f>F112+F121</f>
        <v>52.6</v>
      </c>
      <c r="G122" s="9">
        <f>G112+G121</f>
        <v>210.6</v>
      </c>
      <c r="H122" s="9">
        <f>H112+H121</f>
        <v>1565.2</v>
      </c>
      <c r="I122" s="33">
        <f>I112+I121</f>
        <v>39.700000000000003</v>
      </c>
      <c r="J122" s="33"/>
      <c r="K122" s="33"/>
      <c r="L122" s="33"/>
      <c r="M122" s="9">
        <f>M112+M121</f>
        <v>643.59999999999991</v>
      </c>
      <c r="N122" s="9">
        <f>N112+N121</f>
        <v>637.90000000000009</v>
      </c>
      <c r="O122" s="9">
        <f>O112+O121</f>
        <v>165.5</v>
      </c>
      <c r="P122" s="9">
        <f>P112+P121</f>
        <v>9.8000000000000007</v>
      </c>
    </row>
    <row r="123" spans="1:16" ht="11.1" customHeight="1">
      <c r="A123" s="35" t="s">
        <v>37</v>
      </c>
      <c r="B123" s="35"/>
      <c r="C123" s="35"/>
      <c r="D123" s="35"/>
      <c r="E123" s="9">
        <v>52.7</v>
      </c>
      <c r="F123" s="9">
        <v>52.6</v>
      </c>
      <c r="G123" s="9">
        <v>210.6</v>
      </c>
      <c r="H123" s="9">
        <v>1565.2</v>
      </c>
      <c r="I123" s="33">
        <v>39.700000000000003</v>
      </c>
      <c r="J123" s="33"/>
      <c r="K123" s="33"/>
      <c r="L123" s="33"/>
      <c r="M123" s="9">
        <v>643.6</v>
      </c>
      <c r="N123" s="9">
        <v>637.9</v>
      </c>
      <c r="O123" s="9">
        <v>165.5</v>
      </c>
      <c r="P123" s="9">
        <v>9.8000000000000007</v>
      </c>
    </row>
    <row r="124" spans="1:16" ht="11.1" customHeight="1">
      <c r="E124" s="4" t="s">
        <v>7</v>
      </c>
      <c r="F124" s="22" t="s">
        <v>8</v>
      </c>
      <c r="G124" s="23"/>
      <c r="H124" s="23"/>
      <c r="J124" s="24"/>
      <c r="K124" s="24"/>
    </row>
    <row r="125" spans="1:16" ht="11.1" customHeight="1">
      <c r="D125" s="24" t="s">
        <v>9</v>
      </c>
      <c r="E125" s="24"/>
      <c r="F125" s="1" t="s">
        <v>49</v>
      </c>
      <c r="J125" s="24"/>
      <c r="K125" s="24"/>
    </row>
    <row r="126" spans="1:16" ht="21.95" customHeight="1">
      <c r="A126" s="25" t="s">
        <v>11</v>
      </c>
      <c r="B126" s="25" t="s">
        <v>12</v>
      </c>
      <c r="C126" s="25"/>
      <c r="D126" s="25" t="s">
        <v>13</v>
      </c>
      <c r="E126" s="29" t="s">
        <v>14</v>
      </c>
      <c r="F126" s="29"/>
      <c r="G126" s="29"/>
      <c r="H126" s="25" t="s">
        <v>15</v>
      </c>
      <c r="I126" s="29" t="s">
        <v>16</v>
      </c>
      <c r="J126" s="29"/>
      <c r="K126" s="29"/>
      <c r="L126" s="29"/>
      <c r="M126" s="29" t="s">
        <v>17</v>
      </c>
      <c r="N126" s="29"/>
      <c r="O126" s="29"/>
      <c r="P126" s="29"/>
    </row>
    <row r="127" spans="1:16" ht="21.95" customHeight="1">
      <c r="A127" s="26"/>
      <c r="B127" s="27"/>
      <c r="C127" s="28"/>
      <c r="D127" s="26"/>
      <c r="E127" s="5" t="s">
        <v>18</v>
      </c>
      <c r="F127" s="5" t="s">
        <v>19</v>
      </c>
      <c r="G127" s="5" t="s">
        <v>20</v>
      </c>
      <c r="H127" s="26"/>
      <c r="I127" s="29" t="s">
        <v>21</v>
      </c>
      <c r="J127" s="29"/>
      <c r="K127" s="29"/>
      <c r="L127" s="29"/>
      <c r="M127" s="5" t="s">
        <v>22</v>
      </c>
      <c r="N127" s="5" t="s">
        <v>23</v>
      </c>
      <c r="O127" s="5" t="s">
        <v>24</v>
      </c>
      <c r="P127" s="5" t="s">
        <v>25</v>
      </c>
    </row>
    <row r="128" spans="1:16" ht="11.1" customHeight="1">
      <c r="A128" s="6">
        <v>1</v>
      </c>
      <c r="B128" s="30">
        <v>2</v>
      </c>
      <c r="C128" s="30"/>
      <c r="D128" s="6">
        <v>3</v>
      </c>
      <c r="E128" s="6">
        <v>4</v>
      </c>
      <c r="F128" s="6">
        <v>5</v>
      </c>
      <c r="G128" s="6">
        <v>6</v>
      </c>
      <c r="H128" s="6">
        <v>7</v>
      </c>
      <c r="I128" s="30">
        <v>8</v>
      </c>
      <c r="J128" s="30"/>
      <c r="K128" s="30"/>
      <c r="L128" s="30"/>
      <c r="M128" s="6">
        <v>9</v>
      </c>
      <c r="N128" s="6">
        <v>10</v>
      </c>
      <c r="O128" s="6">
        <v>11</v>
      </c>
      <c r="P128" s="6">
        <v>12</v>
      </c>
    </row>
    <row r="129" spans="1:16" ht="11.1" customHeight="1">
      <c r="A129" s="31" t="s">
        <v>26</v>
      </c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16" ht="11.1" customHeight="1">
      <c r="A130" s="31" t="s">
        <v>27</v>
      </c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</row>
    <row r="131" spans="1:16" ht="11.1" customHeight="1">
      <c r="A131" s="7">
        <v>216.03</v>
      </c>
      <c r="B131" s="32" t="s">
        <v>50</v>
      </c>
      <c r="C131" s="32"/>
      <c r="D131" s="8">
        <v>100</v>
      </c>
      <c r="E131" s="9">
        <v>11.1</v>
      </c>
      <c r="F131" s="9">
        <v>14.1</v>
      </c>
      <c r="G131" s="9">
        <v>48.6</v>
      </c>
      <c r="H131" s="9">
        <v>260.60000000000002</v>
      </c>
      <c r="I131" s="33">
        <v>1.2</v>
      </c>
      <c r="J131" s="33"/>
      <c r="K131" s="33"/>
      <c r="L131" s="33"/>
      <c r="M131" s="9">
        <v>116.4</v>
      </c>
      <c r="N131" s="9">
        <v>158.9</v>
      </c>
      <c r="O131" s="9">
        <v>17.600000000000001</v>
      </c>
      <c r="P131" s="9">
        <v>1.2</v>
      </c>
    </row>
    <row r="132" spans="1:16" ht="23.25" customHeight="1">
      <c r="A132" s="13" t="s">
        <v>70</v>
      </c>
      <c r="B132" s="34" t="s">
        <v>112</v>
      </c>
      <c r="C132" s="32"/>
      <c r="D132" s="13" t="s">
        <v>57</v>
      </c>
      <c r="E132" s="9">
        <v>8.3000000000000007</v>
      </c>
      <c r="F132" s="9">
        <v>5.7</v>
      </c>
      <c r="G132" s="9">
        <v>21.2</v>
      </c>
      <c r="H132" s="9">
        <v>205.6</v>
      </c>
      <c r="I132" s="33">
        <v>4.8</v>
      </c>
      <c r="J132" s="33"/>
      <c r="K132" s="33"/>
      <c r="L132" s="33"/>
      <c r="M132" s="9">
        <v>156.9</v>
      </c>
      <c r="N132" s="9">
        <v>126.5</v>
      </c>
      <c r="O132" s="9">
        <v>50.3</v>
      </c>
      <c r="P132" s="9">
        <v>2.9</v>
      </c>
    </row>
    <row r="133" spans="1:16" ht="11.1" customHeight="1">
      <c r="A133" s="7">
        <v>833.04</v>
      </c>
      <c r="B133" s="32" t="s">
        <v>98</v>
      </c>
      <c r="C133" s="32"/>
      <c r="D133" s="8">
        <v>200</v>
      </c>
      <c r="E133" s="9">
        <v>0.1</v>
      </c>
      <c r="F133" s="9">
        <v>0.1</v>
      </c>
      <c r="G133" s="9">
        <v>15.8</v>
      </c>
      <c r="H133" s="9">
        <v>64.7</v>
      </c>
      <c r="I133" s="33">
        <v>10.8</v>
      </c>
      <c r="J133" s="33"/>
      <c r="K133" s="33"/>
      <c r="L133" s="33"/>
      <c r="M133" s="9">
        <v>2.9</v>
      </c>
      <c r="N133" s="9">
        <v>3.6</v>
      </c>
      <c r="O133" s="9">
        <v>2</v>
      </c>
      <c r="P133" s="9">
        <v>0.1</v>
      </c>
    </row>
    <row r="134" spans="1:16" ht="11.1" customHeight="1">
      <c r="A134" s="7">
        <v>875.03</v>
      </c>
      <c r="B134" s="32" t="s">
        <v>29</v>
      </c>
      <c r="C134" s="32"/>
      <c r="D134" s="8">
        <v>50</v>
      </c>
      <c r="E134" s="9">
        <v>1.5</v>
      </c>
      <c r="F134" s="9">
        <v>0.5</v>
      </c>
      <c r="G134" s="9">
        <v>8</v>
      </c>
      <c r="H134" s="9">
        <v>38</v>
      </c>
      <c r="I134" s="33"/>
      <c r="J134" s="33"/>
      <c r="K134" s="33"/>
      <c r="L134" s="33"/>
      <c r="M134" s="9">
        <v>3</v>
      </c>
      <c r="N134" s="9">
        <v>9</v>
      </c>
      <c r="O134" s="9">
        <v>2</v>
      </c>
      <c r="P134" s="9"/>
    </row>
    <row r="135" spans="1:16" ht="11.1" customHeight="1">
      <c r="A135" s="35" t="s">
        <v>30</v>
      </c>
      <c r="B135" s="35"/>
      <c r="C135" s="35"/>
      <c r="D135" s="35"/>
      <c r="E135" s="9">
        <f>E131+E132+E133+E134</f>
        <v>21</v>
      </c>
      <c r="F135" s="9">
        <f>F131+F132+F133+F134</f>
        <v>20.400000000000002</v>
      </c>
      <c r="G135" s="9">
        <f>G131+G132+G133+G134</f>
        <v>93.6</v>
      </c>
      <c r="H135" s="9">
        <f>H131+H132+H133+H134</f>
        <v>568.90000000000009</v>
      </c>
      <c r="I135" s="33">
        <f>I131+I132+I133</f>
        <v>16.8</v>
      </c>
      <c r="J135" s="33"/>
      <c r="K135" s="33"/>
      <c r="L135" s="33"/>
      <c r="M135" s="9">
        <f>M131+M132+M133+M134</f>
        <v>279.2</v>
      </c>
      <c r="N135" s="9">
        <f>N131+N132+N133+N134</f>
        <v>298</v>
      </c>
      <c r="O135" s="9">
        <f>O131+O132+O133+O134</f>
        <v>71.900000000000006</v>
      </c>
      <c r="P135" s="9">
        <f>P131+P132+P133+P134</f>
        <v>4.1999999999999993</v>
      </c>
    </row>
    <row r="136" spans="1:16" ht="11.1" customHeight="1">
      <c r="A136" s="31" t="s">
        <v>31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</row>
    <row r="137" spans="1:16" ht="21.95" customHeight="1">
      <c r="A137" s="8">
        <v>57</v>
      </c>
      <c r="B137" s="32" t="s">
        <v>123</v>
      </c>
      <c r="C137" s="32"/>
      <c r="D137" s="10" t="s">
        <v>32</v>
      </c>
      <c r="E137" s="9">
        <v>4.2</v>
      </c>
      <c r="F137" s="9">
        <v>8.4</v>
      </c>
      <c r="G137" s="9">
        <v>12.2</v>
      </c>
      <c r="H137" s="9">
        <v>122.7</v>
      </c>
      <c r="I137" s="33">
        <v>13.1</v>
      </c>
      <c r="J137" s="33"/>
      <c r="K137" s="33"/>
      <c r="L137" s="33"/>
      <c r="M137" s="9">
        <v>144.19999999999999</v>
      </c>
      <c r="N137" s="9">
        <v>80.400000000000006</v>
      </c>
      <c r="O137" s="9">
        <v>28.8</v>
      </c>
      <c r="P137" s="9">
        <v>1.1000000000000001</v>
      </c>
    </row>
    <row r="138" spans="1:16" ht="23.25" customHeight="1">
      <c r="A138" s="14" t="s">
        <v>71</v>
      </c>
      <c r="B138" s="34" t="s">
        <v>124</v>
      </c>
      <c r="C138" s="32"/>
      <c r="D138" s="15" t="s">
        <v>72</v>
      </c>
      <c r="E138" s="9">
        <v>19.100000000000001</v>
      </c>
      <c r="F138" s="9">
        <v>17.899999999999999</v>
      </c>
      <c r="G138" s="9">
        <v>46.9</v>
      </c>
      <c r="H138" s="9">
        <v>396.2</v>
      </c>
      <c r="I138" s="33">
        <v>3.1</v>
      </c>
      <c r="J138" s="33"/>
      <c r="K138" s="33"/>
      <c r="L138" s="33"/>
      <c r="M138" s="9">
        <v>224.1</v>
      </c>
      <c r="N138" s="9">
        <v>293.2</v>
      </c>
      <c r="O138" s="9">
        <v>54.5</v>
      </c>
      <c r="P138" s="9">
        <v>3.6</v>
      </c>
    </row>
    <row r="139" spans="1:16" ht="11.1" customHeight="1">
      <c r="A139" s="7">
        <v>877.04</v>
      </c>
      <c r="B139" s="32" t="s">
        <v>51</v>
      </c>
      <c r="C139" s="32"/>
      <c r="D139" s="8">
        <v>120</v>
      </c>
      <c r="E139" s="9">
        <v>1</v>
      </c>
      <c r="F139" s="9">
        <v>0.3</v>
      </c>
      <c r="G139" s="9">
        <v>27.4</v>
      </c>
      <c r="H139" s="9">
        <v>119.5</v>
      </c>
      <c r="I139" s="33">
        <v>9.6999999999999993</v>
      </c>
      <c r="J139" s="33"/>
      <c r="K139" s="33"/>
      <c r="L139" s="33"/>
      <c r="M139" s="9">
        <v>42.3</v>
      </c>
      <c r="N139" s="9">
        <v>21.3</v>
      </c>
      <c r="O139" s="9">
        <v>13.8</v>
      </c>
      <c r="P139" s="9">
        <v>0.2</v>
      </c>
    </row>
    <row r="140" spans="1:16" ht="11.1" customHeight="1">
      <c r="A140" s="7">
        <v>856.01</v>
      </c>
      <c r="B140" s="32" t="s">
        <v>103</v>
      </c>
      <c r="C140" s="32"/>
      <c r="D140" s="8">
        <v>200</v>
      </c>
      <c r="E140" s="9">
        <v>0.1</v>
      </c>
      <c r="F140" s="9">
        <v>0.1</v>
      </c>
      <c r="G140" s="9">
        <v>26.4</v>
      </c>
      <c r="H140" s="9">
        <v>107.5</v>
      </c>
      <c r="I140" s="33">
        <v>2.5</v>
      </c>
      <c r="J140" s="33"/>
      <c r="K140" s="33"/>
      <c r="L140" s="33"/>
      <c r="M140" s="9">
        <v>4.7</v>
      </c>
      <c r="N140" s="9">
        <v>2.8</v>
      </c>
      <c r="O140" s="9">
        <v>2.2999999999999998</v>
      </c>
      <c r="P140" s="9">
        <v>0.6</v>
      </c>
    </row>
    <row r="141" spans="1:16" ht="11.1" customHeight="1">
      <c r="A141" s="7">
        <v>875.03</v>
      </c>
      <c r="B141" s="32" t="s">
        <v>29</v>
      </c>
      <c r="C141" s="32"/>
      <c r="D141" s="8">
        <v>60</v>
      </c>
      <c r="E141" s="9">
        <v>1.8</v>
      </c>
      <c r="F141" s="9">
        <v>0.6</v>
      </c>
      <c r="G141" s="9">
        <v>9.6</v>
      </c>
      <c r="H141" s="9">
        <v>45.6</v>
      </c>
      <c r="I141" s="33"/>
      <c r="J141" s="33"/>
      <c r="K141" s="33"/>
      <c r="L141" s="33"/>
      <c r="M141" s="9">
        <v>3.6</v>
      </c>
      <c r="N141" s="9">
        <v>10.8</v>
      </c>
      <c r="O141" s="9">
        <v>2.4</v>
      </c>
      <c r="P141" s="9"/>
    </row>
    <row r="142" spans="1:16" ht="11.1" customHeight="1">
      <c r="A142" s="7">
        <v>876.02</v>
      </c>
      <c r="B142" s="32" t="s">
        <v>34</v>
      </c>
      <c r="C142" s="32"/>
      <c r="D142" s="8">
        <v>40</v>
      </c>
      <c r="E142" s="9">
        <v>1.2</v>
      </c>
      <c r="F142" s="9">
        <v>0.4</v>
      </c>
      <c r="G142" s="9">
        <v>6.4</v>
      </c>
      <c r="H142" s="9">
        <v>30.4</v>
      </c>
      <c r="I142" s="33"/>
      <c r="J142" s="33"/>
      <c r="K142" s="33"/>
      <c r="L142" s="33"/>
      <c r="M142" s="9">
        <v>2.4</v>
      </c>
      <c r="N142" s="9">
        <v>7.2</v>
      </c>
      <c r="O142" s="9">
        <v>1.6</v>
      </c>
      <c r="P142" s="9"/>
    </row>
    <row r="143" spans="1:16" ht="11.1" customHeight="1">
      <c r="A143" s="35" t="s">
        <v>35</v>
      </c>
      <c r="B143" s="35"/>
      <c r="C143" s="35"/>
      <c r="D143" s="35"/>
      <c r="E143" s="9">
        <f>E137+E138+E139+E140+E141+E142</f>
        <v>27.400000000000002</v>
      </c>
      <c r="F143" s="9">
        <f>F137+F138+F139+F140+F141+F142</f>
        <v>27.7</v>
      </c>
      <c r="G143" s="9">
        <f>G137+G138+G139+G140+G141+G142</f>
        <v>128.9</v>
      </c>
      <c r="H143" s="9">
        <f>H137+H138+H139+H140+H141+H142</f>
        <v>821.9</v>
      </c>
      <c r="I143" s="33">
        <f>I137+I138+I139+I140</f>
        <v>28.4</v>
      </c>
      <c r="J143" s="33"/>
      <c r="K143" s="33"/>
      <c r="L143" s="33"/>
      <c r="M143" s="9">
        <f>M137+M138+M139+M140+M141+M142</f>
        <v>421.29999999999995</v>
      </c>
      <c r="N143" s="9">
        <f>N137+N138+N139+N140+N141+N142</f>
        <v>415.70000000000005</v>
      </c>
      <c r="O143" s="9">
        <f>O137+O138+O139+O140+O141+O142</f>
        <v>103.39999999999999</v>
      </c>
      <c r="P143" s="9">
        <f>P137+P138+P139+P140+P141+P142</f>
        <v>5.5</v>
      </c>
    </row>
    <row r="144" spans="1:16" ht="11.1" customHeight="1">
      <c r="A144" s="35" t="s">
        <v>36</v>
      </c>
      <c r="B144" s="35"/>
      <c r="C144" s="35"/>
      <c r="D144" s="35"/>
      <c r="E144" s="9">
        <f>E135+E143</f>
        <v>48.400000000000006</v>
      </c>
      <c r="F144" s="9">
        <f>F135+F143</f>
        <v>48.1</v>
      </c>
      <c r="G144" s="9">
        <f>G135+G143</f>
        <v>222.5</v>
      </c>
      <c r="H144" s="9">
        <f>H135+H143</f>
        <v>1390.8000000000002</v>
      </c>
      <c r="I144" s="33">
        <f>I135+I143</f>
        <v>45.2</v>
      </c>
      <c r="J144" s="33"/>
      <c r="K144" s="33"/>
      <c r="L144" s="33"/>
      <c r="M144" s="9">
        <f>M135+M143</f>
        <v>700.5</v>
      </c>
      <c r="N144" s="9">
        <f>N135+N143</f>
        <v>713.7</v>
      </c>
      <c r="O144" s="9">
        <f>O135+O143</f>
        <v>175.3</v>
      </c>
      <c r="P144" s="9">
        <f>P135+P143</f>
        <v>9.6999999999999993</v>
      </c>
    </row>
    <row r="145" spans="1:16" ht="11.1" customHeight="1">
      <c r="A145" s="35" t="s">
        <v>37</v>
      </c>
      <c r="B145" s="35"/>
      <c r="C145" s="35"/>
      <c r="D145" s="35"/>
      <c r="E145" s="9">
        <v>48.4</v>
      </c>
      <c r="F145" s="9">
        <v>48.1</v>
      </c>
      <c r="G145" s="9">
        <v>222.5</v>
      </c>
      <c r="H145" s="9">
        <v>1390.8</v>
      </c>
      <c r="I145" s="33">
        <v>45.2</v>
      </c>
      <c r="J145" s="33"/>
      <c r="K145" s="33"/>
      <c r="L145" s="33"/>
      <c r="M145" s="9">
        <v>700.5</v>
      </c>
      <c r="N145" s="9">
        <v>713.7</v>
      </c>
      <c r="O145" s="9">
        <v>175.3</v>
      </c>
      <c r="P145" s="9">
        <v>9.6999999999999993</v>
      </c>
    </row>
    <row r="146" spans="1:16" ht="11.1" customHeight="1">
      <c r="E146" s="4" t="s">
        <v>7</v>
      </c>
      <c r="F146" s="22" t="s">
        <v>38</v>
      </c>
      <c r="G146" s="23"/>
      <c r="H146" s="23"/>
      <c r="J146" s="24"/>
      <c r="K146" s="24"/>
    </row>
    <row r="147" spans="1:16" ht="11.1" customHeight="1">
      <c r="D147" s="24" t="s">
        <v>9</v>
      </c>
      <c r="E147" s="24"/>
      <c r="F147" s="1" t="s">
        <v>49</v>
      </c>
      <c r="J147" s="24"/>
      <c r="K147" s="24"/>
    </row>
    <row r="148" spans="1:16" ht="21.95" customHeight="1">
      <c r="A148" s="25" t="s">
        <v>11</v>
      </c>
      <c r="B148" s="25" t="s">
        <v>12</v>
      </c>
      <c r="C148" s="25"/>
      <c r="D148" s="25" t="s">
        <v>13</v>
      </c>
      <c r="E148" s="29" t="s">
        <v>14</v>
      </c>
      <c r="F148" s="29"/>
      <c r="G148" s="29"/>
      <c r="H148" s="25" t="s">
        <v>15</v>
      </c>
      <c r="I148" s="29" t="s">
        <v>16</v>
      </c>
      <c r="J148" s="29"/>
      <c r="K148" s="29"/>
      <c r="L148" s="29"/>
      <c r="M148" s="29" t="s">
        <v>17</v>
      </c>
      <c r="N148" s="29"/>
      <c r="O148" s="29"/>
      <c r="P148" s="29"/>
    </row>
    <row r="149" spans="1:16" ht="21.95" customHeight="1">
      <c r="A149" s="26"/>
      <c r="B149" s="27"/>
      <c r="C149" s="28"/>
      <c r="D149" s="26"/>
      <c r="E149" s="5" t="s">
        <v>18</v>
      </c>
      <c r="F149" s="5" t="s">
        <v>19</v>
      </c>
      <c r="G149" s="5" t="s">
        <v>20</v>
      </c>
      <c r="H149" s="26"/>
      <c r="I149" s="29" t="s">
        <v>21</v>
      </c>
      <c r="J149" s="29"/>
      <c r="K149" s="29"/>
      <c r="L149" s="29"/>
      <c r="M149" s="5" t="s">
        <v>22</v>
      </c>
      <c r="N149" s="5" t="s">
        <v>23</v>
      </c>
      <c r="O149" s="5" t="s">
        <v>24</v>
      </c>
      <c r="P149" s="5" t="s">
        <v>25</v>
      </c>
    </row>
    <row r="150" spans="1:16" ht="11.1" customHeight="1">
      <c r="A150" s="6">
        <v>1</v>
      </c>
      <c r="B150" s="30">
        <v>2</v>
      </c>
      <c r="C150" s="30"/>
      <c r="D150" s="6">
        <v>3</v>
      </c>
      <c r="E150" s="6">
        <v>4</v>
      </c>
      <c r="F150" s="6">
        <v>5</v>
      </c>
      <c r="G150" s="6">
        <v>6</v>
      </c>
      <c r="H150" s="6">
        <v>7</v>
      </c>
      <c r="I150" s="30">
        <v>8</v>
      </c>
      <c r="J150" s="30"/>
      <c r="K150" s="30"/>
      <c r="L150" s="30"/>
      <c r="M150" s="6">
        <v>9</v>
      </c>
      <c r="N150" s="6">
        <v>10</v>
      </c>
      <c r="O150" s="6">
        <v>11</v>
      </c>
      <c r="P150" s="6">
        <v>12</v>
      </c>
    </row>
    <row r="151" spans="1:16" ht="11.1" customHeight="1">
      <c r="A151" s="31" t="s">
        <v>26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</row>
    <row r="152" spans="1:16" ht="11.1" customHeight="1">
      <c r="A152" s="31" t="s">
        <v>27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</row>
    <row r="153" spans="1:16" ht="24" customHeight="1">
      <c r="A153" s="12" t="s">
        <v>73</v>
      </c>
      <c r="B153" s="34" t="s">
        <v>113</v>
      </c>
      <c r="C153" s="32"/>
      <c r="D153" s="13" t="s">
        <v>74</v>
      </c>
      <c r="E153" s="9">
        <v>13.6</v>
      </c>
      <c r="F153" s="9">
        <v>14.7</v>
      </c>
      <c r="G153" s="9">
        <v>52.9</v>
      </c>
      <c r="H153" s="9">
        <v>441.6</v>
      </c>
      <c r="I153" s="33">
        <v>5.8</v>
      </c>
      <c r="J153" s="33"/>
      <c r="K153" s="33"/>
      <c r="L153" s="33"/>
      <c r="M153" s="9">
        <v>244.3</v>
      </c>
      <c r="N153" s="9">
        <v>282.8</v>
      </c>
      <c r="O153" s="9">
        <v>56.3</v>
      </c>
      <c r="P153" s="9">
        <v>3.2</v>
      </c>
    </row>
    <row r="154" spans="1:16" ht="11.1" customHeight="1">
      <c r="A154" s="10"/>
      <c r="B154" s="32" t="s">
        <v>42</v>
      </c>
      <c r="C154" s="32"/>
      <c r="D154" s="8">
        <v>50</v>
      </c>
      <c r="E154" s="11">
        <v>4</v>
      </c>
      <c r="F154" s="11">
        <v>3.2</v>
      </c>
      <c r="G154" s="11">
        <v>13.5</v>
      </c>
      <c r="H154" s="11">
        <v>102.1</v>
      </c>
      <c r="I154" s="33"/>
      <c r="J154" s="33"/>
      <c r="K154" s="33"/>
      <c r="L154" s="33"/>
      <c r="M154" s="11"/>
      <c r="N154" s="11"/>
      <c r="O154" s="11"/>
      <c r="P154" s="11"/>
    </row>
    <row r="155" spans="1:16" ht="11.1" customHeight="1">
      <c r="A155" s="7">
        <v>833.14</v>
      </c>
      <c r="B155" s="32" t="s">
        <v>94</v>
      </c>
      <c r="C155" s="32"/>
      <c r="D155" s="8">
        <v>200</v>
      </c>
      <c r="E155" s="9">
        <v>0.5</v>
      </c>
      <c r="F155" s="9">
        <v>0.2</v>
      </c>
      <c r="G155" s="9">
        <v>22.2</v>
      </c>
      <c r="H155" s="9">
        <v>102.5</v>
      </c>
      <c r="I155" s="33">
        <v>11.1</v>
      </c>
      <c r="J155" s="33"/>
      <c r="K155" s="33"/>
      <c r="L155" s="33"/>
      <c r="M155" s="9">
        <v>9.5</v>
      </c>
      <c r="N155" s="9">
        <v>2.6</v>
      </c>
      <c r="O155" s="9">
        <v>2.6</v>
      </c>
      <c r="P155" s="9">
        <v>0.5</v>
      </c>
    </row>
    <row r="156" spans="1:16" ht="11.1" customHeight="1">
      <c r="A156" s="7">
        <v>875.03</v>
      </c>
      <c r="B156" s="32" t="s">
        <v>29</v>
      </c>
      <c r="C156" s="32"/>
      <c r="D156" s="8">
        <v>30</v>
      </c>
      <c r="E156" s="9">
        <v>0.9</v>
      </c>
      <c r="F156" s="9">
        <v>0.3</v>
      </c>
      <c r="G156" s="9">
        <v>4.8</v>
      </c>
      <c r="H156" s="9">
        <v>22.8</v>
      </c>
      <c r="I156" s="33"/>
      <c r="J156" s="33"/>
      <c r="K156" s="33"/>
      <c r="L156" s="33"/>
      <c r="M156" s="9">
        <v>1.8</v>
      </c>
      <c r="N156" s="9">
        <v>5.4</v>
      </c>
      <c r="O156" s="9">
        <v>1.2</v>
      </c>
      <c r="P156" s="9"/>
    </row>
    <row r="157" spans="1:16" ht="11.1" customHeight="1">
      <c r="A157" s="35" t="s">
        <v>30</v>
      </c>
      <c r="B157" s="35"/>
      <c r="C157" s="35"/>
      <c r="D157" s="35"/>
      <c r="E157" s="9">
        <f>E153+E154+E155+E156</f>
        <v>19</v>
      </c>
      <c r="F157" s="9">
        <f>F153+F154+F155+F156</f>
        <v>18.399999999999999</v>
      </c>
      <c r="G157" s="9">
        <f>G153+G154+G155+G156</f>
        <v>93.4</v>
      </c>
      <c r="H157" s="9">
        <f>H153+H154+H155+H156</f>
        <v>669</v>
      </c>
      <c r="I157" s="33">
        <f>I153+I155</f>
        <v>16.899999999999999</v>
      </c>
      <c r="J157" s="33"/>
      <c r="K157" s="33"/>
      <c r="L157" s="33"/>
      <c r="M157" s="9">
        <f>M153+M154+M155+M156</f>
        <v>255.60000000000002</v>
      </c>
      <c r="N157" s="9">
        <f>N153+N154+N155+N156</f>
        <v>290.8</v>
      </c>
      <c r="O157" s="9">
        <f>O153+O154+O155+O156</f>
        <v>60.1</v>
      </c>
      <c r="P157" s="9">
        <f>P153+P154+P155+P156</f>
        <v>3.7</v>
      </c>
    </row>
    <row r="158" spans="1:16" ht="11.1" customHeight="1">
      <c r="A158" s="31" t="s">
        <v>31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</row>
    <row r="159" spans="1:16" ht="34.5" customHeight="1">
      <c r="A159" s="7">
        <v>25.03</v>
      </c>
      <c r="B159" s="32" t="s">
        <v>118</v>
      </c>
      <c r="C159" s="32"/>
      <c r="D159" s="10" t="s">
        <v>32</v>
      </c>
      <c r="E159" s="11">
        <v>4.4000000000000004</v>
      </c>
      <c r="F159" s="11">
        <v>8.5</v>
      </c>
      <c r="G159" s="11">
        <v>17.3</v>
      </c>
      <c r="H159" s="11">
        <v>144.19999999999999</v>
      </c>
      <c r="I159" s="33">
        <v>7</v>
      </c>
      <c r="J159" s="33"/>
      <c r="K159" s="33"/>
      <c r="L159" s="33"/>
      <c r="M159" s="11">
        <v>106.6</v>
      </c>
      <c r="N159" s="11">
        <v>75.7</v>
      </c>
      <c r="O159" s="11">
        <v>20.2</v>
      </c>
      <c r="P159" s="11">
        <v>0.8</v>
      </c>
    </row>
    <row r="160" spans="1:16" ht="21.95" customHeight="1">
      <c r="A160" s="8">
        <v>265</v>
      </c>
      <c r="B160" s="32" t="s">
        <v>82</v>
      </c>
      <c r="C160" s="32"/>
      <c r="D160" s="8">
        <v>100</v>
      </c>
      <c r="E160" s="9">
        <v>13.2</v>
      </c>
      <c r="F160" s="9">
        <v>8.6999999999999993</v>
      </c>
      <c r="G160" s="9">
        <v>26.3</v>
      </c>
      <c r="H160" s="9">
        <v>288.3</v>
      </c>
      <c r="I160" s="33">
        <v>1.2</v>
      </c>
      <c r="J160" s="33"/>
      <c r="K160" s="33"/>
      <c r="L160" s="33"/>
      <c r="M160" s="9">
        <v>158.5</v>
      </c>
      <c r="N160" s="9">
        <v>195.1</v>
      </c>
      <c r="O160" s="9">
        <v>25.1</v>
      </c>
      <c r="P160" s="9">
        <v>1.1000000000000001</v>
      </c>
    </row>
    <row r="161" spans="1:16" ht="11.1" customHeight="1">
      <c r="A161" s="7">
        <v>790.05</v>
      </c>
      <c r="B161" s="32" t="s">
        <v>87</v>
      </c>
      <c r="C161" s="32"/>
      <c r="D161" s="8">
        <v>180</v>
      </c>
      <c r="E161" s="11">
        <v>6.6</v>
      </c>
      <c r="F161" s="11">
        <v>6.9</v>
      </c>
      <c r="G161" s="11">
        <v>30.4</v>
      </c>
      <c r="H161" s="11">
        <v>183.7</v>
      </c>
      <c r="I161" s="33"/>
      <c r="J161" s="33"/>
      <c r="K161" s="33"/>
      <c r="L161" s="33"/>
      <c r="M161" s="11">
        <v>108.2</v>
      </c>
      <c r="N161" s="11">
        <v>103.1</v>
      </c>
      <c r="O161" s="11">
        <v>23.3</v>
      </c>
      <c r="P161" s="11">
        <v>1.6</v>
      </c>
    </row>
    <row r="162" spans="1:16" ht="11.1" customHeight="1">
      <c r="A162" s="8">
        <v>877</v>
      </c>
      <c r="B162" s="32" t="s">
        <v>52</v>
      </c>
      <c r="C162" s="32"/>
      <c r="D162" s="8">
        <v>145</v>
      </c>
      <c r="E162" s="9">
        <v>0.6</v>
      </c>
      <c r="F162" s="9">
        <v>1.4</v>
      </c>
      <c r="G162" s="9">
        <v>17.3</v>
      </c>
      <c r="H162" s="9">
        <v>138</v>
      </c>
      <c r="I162" s="33">
        <v>5.5</v>
      </c>
      <c r="J162" s="33"/>
      <c r="K162" s="33"/>
      <c r="L162" s="33"/>
      <c r="M162" s="9">
        <v>29.3</v>
      </c>
      <c r="N162" s="9">
        <v>24.2</v>
      </c>
      <c r="O162" s="9">
        <v>18.2</v>
      </c>
      <c r="P162" s="9">
        <v>2.2999999999999998</v>
      </c>
    </row>
    <row r="163" spans="1:16" ht="11.1" customHeight="1">
      <c r="A163" s="7">
        <v>846.01</v>
      </c>
      <c r="B163" s="32" t="s">
        <v>97</v>
      </c>
      <c r="C163" s="32"/>
      <c r="D163" s="8">
        <v>200</v>
      </c>
      <c r="E163" s="9">
        <v>0.3</v>
      </c>
      <c r="F163" s="9">
        <v>1.4</v>
      </c>
      <c r="G163" s="9">
        <v>25.4</v>
      </c>
      <c r="H163" s="9">
        <v>116.3</v>
      </c>
      <c r="I163" s="33">
        <v>10.6</v>
      </c>
      <c r="J163" s="33"/>
      <c r="K163" s="33"/>
      <c r="L163" s="33"/>
      <c r="M163" s="9">
        <v>6.2</v>
      </c>
      <c r="N163" s="9">
        <v>2.2999999999999998</v>
      </c>
      <c r="O163" s="9">
        <v>7.5</v>
      </c>
      <c r="P163" s="9">
        <v>0.4</v>
      </c>
    </row>
    <row r="164" spans="1:16" ht="11.1" customHeight="1">
      <c r="A164" s="7">
        <v>875.03</v>
      </c>
      <c r="B164" s="32" t="s">
        <v>29</v>
      </c>
      <c r="C164" s="32"/>
      <c r="D164" s="8">
        <v>60</v>
      </c>
      <c r="E164" s="9">
        <v>1.8</v>
      </c>
      <c r="F164" s="9">
        <v>0.6</v>
      </c>
      <c r="G164" s="9">
        <v>9.6</v>
      </c>
      <c r="H164" s="9">
        <v>45.6</v>
      </c>
      <c r="I164" s="33"/>
      <c r="J164" s="33"/>
      <c r="K164" s="33"/>
      <c r="L164" s="33"/>
      <c r="M164" s="9">
        <v>3.6</v>
      </c>
      <c r="N164" s="9">
        <v>10.8</v>
      </c>
      <c r="O164" s="9">
        <v>2.4</v>
      </c>
      <c r="P164" s="9"/>
    </row>
    <row r="165" spans="1:16" ht="11.1" customHeight="1">
      <c r="A165" s="7">
        <v>876.02</v>
      </c>
      <c r="B165" s="32" t="s">
        <v>34</v>
      </c>
      <c r="C165" s="32"/>
      <c r="D165" s="8">
        <v>40</v>
      </c>
      <c r="E165" s="9">
        <v>1.2</v>
      </c>
      <c r="F165" s="9">
        <v>0.4</v>
      </c>
      <c r="G165" s="9">
        <v>6.4</v>
      </c>
      <c r="H165" s="9">
        <v>30.4</v>
      </c>
      <c r="I165" s="33"/>
      <c r="J165" s="33"/>
      <c r="K165" s="33"/>
      <c r="L165" s="33"/>
      <c r="M165" s="9">
        <v>2.4</v>
      </c>
      <c r="N165" s="9">
        <v>7.2</v>
      </c>
      <c r="O165" s="9">
        <v>1.6</v>
      </c>
      <c r="P165" s="9"/>
    </row>
    <row r="166" spans="1:16" ht="11.1" customHeight="1">
      <c r="A166" s="35" t="s">
        <v>35</v>
      </c>
      <c r="B166" s="35"/>
      <c r="C166" s="35"/>
      <c r="D166" s="35"/>
      <c r="E166" s="9">
        <f>E159+E160+E161+E162+E163+E164+E165</f>
        <v>28.100000000000005</v>
      </c>
      <c r="F166" s="9">
        <f>F159+F160+F161+F162+F163+F164+F165</f>
        <v>27.9</v>
      </c>
      <c r="G166" s="9">
        <f>G159+G160+G161+G162+G163+G164+G165</f>
        <v>132.69999999999999</v>
      </c>
      <c r="H166" s="9">
        <f>H159+H160+H161+H162+H163+H164+H165</f>
        <v>946.5</v>
      </c>
      <c r="I166" s="33">
        <f>I159+I160+I162+I163</f>
        <v>24.299999999999997</v>
      </c>
      <c r="J166" s="33"/>
      <c r="K166" s="33"/>
      <c r="L166" s="33"/>
      <c r="M166" s="9">
        <f>M159+M160+M161+M162+M163+M164+M165</f>
        <v>414.8</v>
      </c>
      <c r="N166" s="9">
        <f>N159+N160+N161+N162+N163+N164+N165</f>
        <v>418.4</v>
      </c>
      <c r="O166" s="9">
        <f>O159+O160+O161+O162+O163+O164+O165</f>
        <v>98.3</v>
      </c>
      <c r="P166" s="9">
        <f>P159+P160+P161+P162+P163+P164+P165</f>
        <v>6.2</v>
      </c>
    </row>
    <row r="167" spans="1:16" ht="11.1" customHeight="1">
      <c r="A167" s="35" t="s">
        <v>36</v>
      </c>
      <c r="B167" s="35"/>
      <c r="C167" s="35"/>
      <c r="D167" s="35"/>
      <c r="E167" s="9">
        <f>E157+E166</f>
        <v>47.100000000000009</v>
      </c>
      <c r="F167" s="9">
        <f>F157+F166</f>
        <v>46.3</v>
      </c>
      <c r="G167" s="9">
        <f>G157+G166</f>
        <v>226.1</v>
      </c>
      <c r="H167" s="9">
        <f>H157+H166</f>
        <v>1615.5</v>
      </c>
      <c r="I167" s="33">
        <f>I157+I166</f>
        <v>41.199999999999996</v>
      </c>
      <c r="J167" s="33"/>
      <c r="K167" s="33"/>
      <c r="L167" s="33"/>
      <c r="M167" s="9">
        <f>M157+M166</f>
        <v>670.40000000000009</v>
      </c>
      <c r="N167" s="9">
        <f>N157+N166</f>
        <v>709.2</v>
      </c>
      <c r="O167" s="9">
        <f>O157+O166</f>
        <v>158.4</v>
      </c>
      <c r="P167" s="9">
        <f>P157+P166</f>
        <v>9.9</v>
      </c>
    </row>
    <row r="168" spans="1:16" ht="11.1" customHeight="1">
      <c r="A168" s="35" t="s">
        <v>37</v>
      </c>
      <c r="B168" s="35"/>
      <c r="C168" s="35"/>
      <c r="D168" s="35"/>
      <c r="E168" s="9">
        <v>47.1</v>
      </c>
      <c r="F168" s="9">
        <v>46.3</v>
      </c>
      <c r="G168" s="9">
        <v>226.1</v>
      </c>
      <c r="H168" s="9">
        <v>1615.5</v>
      </c>
      <c r="I168" s="33">
        <v>41.2</v>
      </c>
      <c r="J168" s="33"/>
      <c r="K168" s="33"/>
      <c r="L168" s="33"/>
      <c r="M168" s="9">
        <v>670.4</v>
      </c>
      <c r="N168" s="9">
        <v>709.2</v>
      </c>
      <c r="O168" s="9">
        <v>158.4</v>
      </c>
      <c r="P168" s="9">
        <v>9.9</v>
      </c>
    </row>
    <row r="169" spans="1:16" ht="11.1" customHeight="1">
      <c r="E169" s="4" t="s">
        <v>7</v>
      </c>
      <c r="F169" s="22" t="s">
        <v>43</v>
      </c>
      <c r="G169" s="23"/>
      <c r="H169" s="23"/>
      <c r="J169" s="24"/>
      <c r="K169" s="24"/>
    </row>
    <row r="170" spans="1:16" ht="11.1" customHeight="1">
      <c r="D170" s="24" t="s">
        <v>9</v>
      </c>
      <c r="E170" s="24"/>
      <c r="F170" s="1" t="s">
        <v>49</v>
      </c>
      <c r="J170" s="24"/>
      <c r="K170" s="24"/>
    </row>
    <row r="171" spans="1:16" ht="21.95" customHeight="1">
      <c r="A171" s="25" t="s">
        <v>11</v>
      </c>
      <c r="B171" s="25" t="s">
        <v>12</v>
      </c>
      <c r="C171" s="25"/>
      <c r="D171" s="25" t="s">
        <v>13</v>
      </c>
      <c r="E171" s="29" t="s">
        <v>14</v>
      </c>
      <c r="F171" s="29"/>
      <c r="G171" s="29"/>
      <c r="H171" s="25" t="s">
        <v>15</v>
      </c>
      <c r="I171" s="29" t="s">
        <v>16</v>
      </c>
      <c r="J171" s="29"/>
      <c r="K171" s="29"/>
      <c r="L171" s="29"/>
      <c r="M171" s="29" t="s">
        <v>17</v>
      </c>
      <c r="N171" s="29"/>
      <c r="O171" s="29"/>
      <c r="P171" s="29"/>
    </row>
    <row r="172" spans="1:16" ht="21.95" customHeight="1">
      <c r="A172" s="26"/>
      <c r="B172" s="27"/>
      <c r="C172" s="28"/>
      <c r="D172" s="26"/>
      <c r="E172" s="5" t="s">
        <v>18</v>
      </c>
      <c r="F172" s="5" t="s">
        <v>19</v>
      </c>
      <c r="G172" s="5" t="s">
        <v>20</v>
      </c>
      <c r="H172" s="26"/>
      <c r="I172" s="29" t="s">
        <v>21</v>
      </c>
      <c r="J172" s="29"/>
      <c r="K172" s="29"/>
      <c r="L172" s="29"/>
      <c r="M172" s="5" t="s">
        <v>22</v>
      </c>
      <c r="N172" s="5" t="s">
        <v>23</v>
      </c>
      <c r="O172" s="5" t="s">
        <v>24</v>
      </c>
      <c r="P172" s="5" t="s">
        <v>25</v>
      </c>
    </row>
    <row r="173" spans="1:16" ht="11.1" customHeight="1">
      <c r="A173" s="6">
        <v>1</v>
      </c>
      <c r="B173" s="30">
        <v>2</v>
      </c>
      <c r="C173" s="30"/>
      <c r="D173" s="6">
        <v>3</v>
      </c>
      <c r="E173" s="6">
        <v>4</v>
      </c>
      <c r="F173" s="6">
        <v>5</v>
      </c>
      <c r="G173" s="6">
        <v>6</v>
      </c>
      <c r="H173" s="6">
        <v>7</v>
      </c>
      <c r="I173" s="30">
        <v>8</v>
      </c>
      <c r="J173" s="30"/>
      <c r="K173" s="30"/>
      <c r="L173" s="30"/>
      <c r="M173" s="6">
        <v>9</v>
      </c>
      <c r="N173" s="6">
        <v>10</v>
      </c>
      <c r="O173" s="6">
        <v>11</v>
      </c>
      <c r="P173" s="6">
        <v>12</v>
      </c>
    </row>
    <row r="174" spans="1:16" ht="11.1" customHeight="1">
      <c r="A174" s="31" t="s">
        <v>26</v>
      </c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</row>
    <row r="175" spans="1:16" ht="11.1" customHeight="1">
      <c r="A175" s="31" t="s">
        <v>27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</row>
    <row r="176" spans="1:16" ht="21.95" customHeight="1">
      <c r="A176" s="8">
        <v>279</v>
      </c>
      <c r="B176" s="32" t="s">
        <v>83</v>
      </c>
      <c r="C176" s="32"/>
      <c r="D176" s="8">
        <v>100</v>
      </c>
      <c r="E176" s="9">
        <v>12.8</v>
      </c>
      <c r="F176" s="9">
        <v>7.4</v>
      </c>
      <c r="G176" s="9">
        <v>23.6</v>
      </c>
      <c r="H176" s="9">
        <v>154.5</v>
      </c>
      <c r="I176" s="33">
        <v>0.1</v>
      </c>
      <c r="J176" s="33"/>
      <c r="K176" s="33"/>
      <c r="L176" s="33"/>
      <c r="M176" s="9">
        <v>124.7</v>
      </c>
      <c r="N176" s="9">
        <v>141.19999999999999</v>
      </c>
      <c r="O176" s="9">
        <v>46.8</v>
      </c>
      <c r="P176" s="9">
        <v>1.6</v>
      </c>
    </row>
    <row r="177" spans="1:16" ht="11.1" customHeight="1">
      <c r="A177" s="7">
        <v>805.11</v>
      </c>
      <c r="B177" s="32" t="s">
        <v>90</v>
      </c>
      <c r="C177" s="32"/>
      <c r="D177" s="8">
        <v>180</v>
      </c>
      <c r="E177" s="9">
        <v>4</v>
      </c>
      <c r="F177" s="9">
        <v>6.1</v>
      </c>
      <c r="G177" s="9">
        <v>26.5</v>
      </c>
      <c r="H177" s="9">
        <v>177.2</v>
      </c>
      <c r="I177" s="33">
        <v>14.1</v>
      </c>
      <c r="J177" s="33"/>
      <c r="K177" s="33"/>
      <c r="L177" s="33"/>
      <c r="M177" s="9">
        <v>157.69999999999999</v>
      </c>
      <c r="N177" s="9">
        <v>118.1</v>
      </c>
      <c r="O177" s="9">
        <v>19.8</v>
      </c>
      <c r="P177" s="9">
        <v>1.9</v>
      </c>
    </row>
    <row r="178" spans="1:16" ht="11.1" customHeight="1">
      <c r="A178" s="7">
        <v>554.02</v>
      </c>
      <c r="B178" s="32" t="s">
        <v>40</v>
      </c>
      <c r="C178" s="32"/>
      <c r="D178" s="8">
        <v>40</v>
      </c>
      <c r="E178" s="11">
        <v>3.7</v>
      </c>
      <c r="F178" s="11">
        <v>5.0999999999999996</v>
      </c>
      <c r="G178" s="11">
        <v>13.2</v>
      </c>
      <c r="H178" s="11">
        <v>176.3</v>
      </c>
      <c r="I178" s="33"/>
      <c r="J178" s="33"/>
      <c r="K178" s="33"/>
      <c r="L178" s="33"/>
      <c r="M178" s="11"/>
      <c r="N178" s="11"/>
      <c r="O178" s="11"/>
      <c r="P178" s="11"/>
    </row>
    <row r="179" spans="1:16" ht="11.1" customHeight="1">
      <c r="A179" s="7">
        <v>831.03</v>
      </c>
      <c r="B179" s="32" t="s">
        <v>104</v>
      </c>
      <c r="C179" s="32"/>
      <c r="D179" s="8">
        <v>200</v>
      </c>
      <c r="E179" s="9"/>
      <c r="F179" s="9"/>
      <c r="G179" s="9">
        <v>15</v>
      </c>
      <c r="H179" s="9">
        <v>59.9</v>
      </c>
      <c r="I179" s="33"/>
      <c r="J179" s="33"/>
      <c r="K179" s="33"/>
      <c r="L179" s="33"/>
      <c r="M179" s="9">
        <v>0.5</v>
      </c>
      <c r="N179" s="9"/>
      <c r="O179" s="9"/>
      <c r="P179" s="9">
        <v>0.1</v>
      </c>
    </row>
    <row r="180" spans="1:16" ht="11.1" customHeight="1">
      <c r="A180" s="7">
        <v>875.03</v>
      </c>
      <c r="B180" s="32" t="s">
        <v>29</v>
      </c>
      <c r="C180" s="32"/>
      <c r="D180" s="8">
        <v>30</v>
      </c>
      <c r="E180" s="9">
        <v>0.9</v>
      </c>
      <c r="F180" s="9">
        <v>0.3</v>
      </c>
      <c r="G180" s="9">
        <v>4.8</v>
      </c>
      <c r="H180" s="9">
        <v>22.8</v>
      </c>
      <c r="I180" s="33"/>
      <c r="J180" s="33"/>
      <c r="K180" s="33"/>
      <c r="L180" s="33"/>
      <c r="M180" s="9">
        <v>1.8</v>
      </c>
      <c r="N180" s="9">
        <v>5.4</v>
      </c>
      <c r="O180" s="9">
        <v>1.2</v>
      </c>
      <c r="P180" s="9"/>
    </row>
    <row r="181" spans="1:16" ht="11.1" customHeight="1">
      <c r="A181" s="35" t="s">
        <v>30</v>
      </c>
      <c r="B181" s="35"/>
      <c r="C181" s="35"/>
      <c r="D181" s="35"/>
      <c r="E181" s="9">
        <f>E176+E177+E178+E179+E180</f>
        <v>21.4</v>
      </c>
      <c r="F181" s="9">
        <f>F176+F177+F178+F179+F180</f>
        <v>18.900000000000002</v>
      </c>
      <c r="G181" s="9">
        <f>G176+G177+G178+G179+G180</f>
        <v>83.1</v>
      </c>
      <c r="H181" s="9">
        <f>H176+H177+H178+H179+H180</f>
        <v>590.69999999999993</v>
      </c>
      <c r="I181" s="33">
        <f>I176+I177</f>
        <v>14.2</v>
      </c>
      <c r="J181" s="33"/>
      <c r="K181" s="33"/>
      <c r="L181" s="33"/>
      <c r="M181" s="9">
        <f>M176+M177+M178+M179+M180</f>
        <v>284.7</v>
      </c>
      <c r="N181" s="9">
        <f>N176+N177+N178+N179+N180</f>
        <v>264.69999999999993</v>
      </c>
      <c r="O181" s="9">
        <f>O176+O177+O178+O179+O180</f>
        <v>67.8</v>
      </c>
      <c r="P181" s="9">
        <f>P176+P177+P178+P179+P180</f>
        <v>3.6</v>
      </c>
    </row>
    <row r="182" spans="1:16" ht="11.1" customHeight="1">
      <c r="A182" s="31" t="s">
        <v>31</v>
      </c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</row>
    <row r="183" spans="1:16" ht="24" customHeight="1">
      <c r="A183" s="7">
        <v>36.03</v>
      </c>
      <c r="B183" s="32" t="s">
        <v>119</v>
      </c>
      <c r="C183" s="32"/>
      <c r="D183" s="8">
        <v>250</v>
      </c>
      <c r="E183" s="16">
        <v>8.4</v>
      </c>
      <c r="F183" s="16">
        <v>8.9</v>
      </c>
      <c r="G183" s="16">
        <v>15.7</v>
      </c>
      <c r="H183" s="16">
        <v>176.9</v>
      </c>
      <c r="I183" s="33">
        <v>2.1</v>
      </c>
      <c r="J183" s="33"/>
      <c r="K183" s="33"/>
      <c r="L183" s="33"/>
      <c r="M183" s="16">
        <v>172.6</v>
      </c>
      <c r="N183" s="16">
        <v>81.599999999999994</v>
      </c>
      <c r="O183" s="16">
        <v>19.8</v>
      </c>
      <c r="P183" s="16">
        <v>1.3</v>
      </c>
    </row>
    <row r="184" spans="1:16" ht="23.25" customHeight="1">
      <c r="A184" s="7">
        <v>447.04</v>
      </c>
      <c r="B184" s="32" t="s">
        <v>114</v>
      </c>
      <c r="C184" s="32"/>
      <c r="D184" s="10" t="s">
        <v>41</v>
      </c>
      <c r="E184" s="9">
        <v>10.199999999999999</v>
      </c>
      <c r="F184" s="9">
        <v>10.7</v>
      </c>
      <c r="G184" s="9">
        <v>38.1</v>
      </c>
      <c r="H184" s="9">
        <v>348.8</v>
      </c>
      <c r="I184" s="33">
        <v>1.1000000000000001</v>
      </c>
      <c r="J184" s="33"/>
      <c r="K184" s="33"/>
      <c r="L184" s="33"/>
      <c r="M184" s="9">
        <v>93.9</v>
      </c>
      <c r="N184" s="9">
        <v>158.1</v>
      </c>
      <c r="O184" s="9">
        <v>23.9</v>
      </c>
      <c r="P184" s="9">
        <v>1.4</v>
      </c>
    </row>
    <row r="185" spans="1:16" ht="11.1" customHeight="1">
      <c r="A185" s="8">
        <v>711</v>
      </c>
      <c r="B185" s="32" t="s">
        <v>91</v>
      </c>
      <c r="C185" s="32"/>
      <c r="D185" s="8">
        <v>180</v>
      </c>
      <c r="E185" s="9">
        <v>8.4</v>
      </c>
      <c r="F185" s="9">
        <v>7.7</v>
      </c>
      <c r="G185" s="9">
        <v>17.3</v>
      </c>
      <c r="H185" s="9">
        <v>142.30000000000001</v>
      </c>
      <c r="I185" s="33"/>
      <c r="J185" s="33"/>
      <c r="K185" s="33"/>
      <c r="L185" s="33"/>
      <c r="M185" s="9">
        <v>53.5</v>
      </c>
      <c r="N185" s="9">
        <v>121.4</v>
      </c>
      <c r="O185" s="9">
        <v>41.5</v>
      </c>
      <c r="P185" s="9">
        <v>3.2</v>
      </c>
    </row>
    <row r="186" spans="1:16" ht="11.1" customHeight="1">
      <c r="A186" s="7">
        <v>877.04</v>
      </c>
      <c r="B186" s="32" t="s">
        <v>51</v>
      </c>
      <c r="C186" s="32"/>
      <c r="D186" s="8">
        <v>120</v>
      </c>
      <c r="E186" s="16">
        <v>1</v>
      </c>
      <c r="F186" s="16">
        <v>0.3</v>
      </c>
      <c r="G186" s="16">
        <v>27.4</v>
      </c>
      <c r="H186" s="16">
        <v>119.5</v>
      </c>
      <c r="I186" s="33">
        <v>9.6999999999999993</v>
      </c>
      <c r="J186" s="33"/>
      <c r="K186" s="33"/>
      <c r="L186" s="33"/>
      <c r="M186" s="16">
        <v>42.3</v>
      </c>
      <c r="N186" s="16">
        <v>21.3</v>
      </c>
      <c r="O186" s="16">
        <v>13.8</v>
      </c>
      <c r="P186" s="16">
        <v>0.2</v>
      </c>
    </row>
    <row r="187" spans="1:16" ht="11.1" customHeight="1">
      <c r="A187" s="7">
        <v>834.01</v>
      </c>
      <c r="B187" s="32" t="s">
        <v>45</v>
      </c>
      <c r="C187" s="32"/>
      <c r="D187" s="8">
        <v>200</v>
      </c>
      <c r="E187" s="16"/>
      <c r="F187" s="16"/>
      <c r="G187" s="16">
        <v>19.399999999999999</v>
      </c>
      <c r="H187" s="16">
        <v>78</v>
      </c>
      <c r="I187" s="33">
        <v>15.1</v>
      </c>
      <c r="J187" s="33"/>
      <c r="K187" s="33"/>
      <c r="L187" s="33"/>
      <c r="M187" s="16"/>
      <c r="N187" s="16"/>
      <c r="O187" s="16"/>
      <c r="P187" s="16"/>
    </row>
    <row r="188" spans="1:16" ht="11.1" customHeight="1">
      <c r="A188" s="7">
        <v>875.03</v>
      </c>
      <c r="B188" s="32" t="s">
        <v>29</v>
      </c>
      <c r="C188" s="32"/>
      <c r="D188" s="8">
        <v>60</v>
      </c>
      <c r="E188" s="9">
        <v>1.8</v>
      </c>
      <c r="F188" s="9">
        <v>0.6</v>
      </c>
      <c r="G188" s="9">
        <v>9.6</v>
      </c>
      <c r="H188" s="9">
        <v>45.6</v>
      </c>
      <c r="I188" s="33"/>
      <c r="J188" s="33"/>
      <c r="K188" s="33"/>
      <c r="L188" s="33"/>
      <c r="M188" s="9">
        <v>3.6</v>
      </c>
      <c r="N188" s="9">
        <v>10.8</v>
      </c>
      <c r="O188" s="9">
        <v>2.4</v>
      </c>
      <c r="P188" s="9"/>
    </row>
    <row r="189" spans="1:16" ht="11.1" customHeight="1">
      <c r="A189" s="7">
        <v>876.02</v>
      </c>
      <c r="B189" s="32" t="s">
        <v>34</v>
      </c>
      <c r="C189" s="32"/>
      <c r="D189" s="8">
        <v>40</v>
      </c>
      <c r="E189" s="9">
        <v>1.2</v>
      </c>
      <c r="F189" s="9">
        <v>0.4</v>
      </c>
      <c r="G189" s="9">
        <v>6.4</v>
      </c>
      <c r="H189" s="9">
        <v>30.4</v>
      </c>
      <c r="I189" s="33"/>
      <c r="J189" s="33"/>
      <c r="K189" s="33"/>
      <c r="L189" s="33"/>
      <c r="M189" s="9">
        <v>2.4</v>
      </c>
      <c r="N189" s="9">
        <v>7.2</v>
      </c>
      <c r="O189" s="9">
        <v>1.6</v>
      </c>
      <c r="P189" s="9"/>
    </row>
    <row r="190" spans="1:16" ht="11.1" customHeight="1">
      <c r="A190" s="35" t="s">
        <v>35</v>
      </c>
      <c r="B190" s="35"/>
      <c r="C190" s="35"/>
      <c r="D190" s="35"/>
      <c r="E190" s="9">
        <f>E183+E184+E185+E186+E187+E188+E189</f>
        <v>31</v>
      </c>
      <c r="F190" s="9">
        <f>F183+F184+F185+F186+F187+F188+F189</f>
        <v>28.6</v>
      </c>
      <c r="G190" s="9">
        <f>G183+G184+G185+G186+G187+G188+G189</f>
        <v>133.9</v>
      </c>
      <c r="H190" s="9">
        <f>H183+H184+H185+H186+H187+H188+H189</f>
        <v>941.5</v>
      </c>
      <c r="I190" s="33">
        <f>I183+I184+I186+I187</f>
        <v>28</v>
      </c>
      <c r="J190" s="33"/>
      <c r="K190" s="33"/>
      <c r="L190" s="33"/>
      <c r="M190" s="9">
        <f>M183+M184+M185+M186+M187+M188+M189</f>
        <v>368.3</v>
      </c>
      <c r="N190" s="9">
        <f>N183+N184+N185+N186+N187+N188+N189</f>
        <v>400.40000000000003</v>
      </c>
      <c r="O190" s="9">
        <f>O183+O184+O185+O186+O187+O188+O189</f>
        <v>103</v>
      </c>
      <c r="P190" s="9">
        <f>P183+P184+P185+P186+P187+P188+P189</f>
        <v>6.1000000000000005</v>
      </c>
    </row>
    <row r="191" spans="1:16" ht="11.1" customHeight="1">
      <c r="A191" s="35" t="s">
        <v>36</v>
      </c>
      <c r="B191" s="35"/>
      <c r="C191" s="35"/>
      <c r="D191" s="35"/>
      <c r="E191" s="9">
        <f>E181+E190</f>
        <v>52.4</v>
      </c>
      <c r="F191" s="9">
        <f>F181+F190</f>
        <v>47.5</v>
      </c>
      <c r="G191" s="9">
        <f>G181+G190</f>
        <v>217</v>
      </c>
      <c r="H191" s="9">
        <f>H181+H190</f>
        <v>1532.1999999999998</v>
      </c>
      <c r="I191" s="33">
        <f>I181+I190</f>
        <v>42.2</v>
      </c>
      <c r="J191" s="33"/>
      <c r="K191" s="33"/>
      <c r="L191" s="33"/>
      <c r="M191" s="9">
        <f>M181+M190</f>
        <v>653</v>
      </c>
      <c r="N191" s="9">
        <f>N181+N190</f>
        <v>665.09999999999991</v>
      </c>
      <c r="O191" s="9">
        <f>O181+O190</f>
        <v>170.8</v>
      </c>
      <c r="P191" s="9">
        <f>P181+P190</f>
        <v>9.7000000000000011</v>
      </c>
    </row>
    <row r="192" spans="1:16" ht="11.1" customHeight="1">
      <c r="A192" s="35" t="s">
        <v>37</v>
      </c>
      <c r="B192" s="35"/>
      <c r="C192" s="35"/>
      <c r="D192" s="35"/>
      <c r="E192" s="9">
        <v>52.4</v>
      </c>
      <c r="F192" s="9">
        <v>47.5</v>
      </c>
      <c r="G192" s="9">
        <v>217</v>
      </c>
      <c r="H192" s="9">
        <v>1532.2</v>
      </c>
      <c r="I192" s="33">
        <v>42.2</v>
      </c>
      <c r="J192" s="33"/>
      <c r="K192" s="33"/>
      <c r="L192" s="33"/>
      <c r="M192" s="9">
        <v>653</v>
      </c>
      <c r="N192" s="9">
        <v>665.1</v>
      </c>
      <c r="O192" s="9">
        <v>170.8</v>
      </c>
      <c r="P192" s="9">
        <v>9.6999999999999993</v>
      </c>
    </row>
    <row r="193" spans="1:16" ht="11.1" customHeight="1">
      <c r="E193" s="4" t="s">
        <v>7</v>
      </c>
      <c r="F193" s="22" t="s">
        <v>46</v>
      </c>
      <c r="G193" s="23"/>
      <c r="H193" s="23"/>
      <c r="J193" s="24"/>
      <c r="K193" s="24"/>
    </row>
    <row r="194" spans="1:16" ht="11.1" customHeight="1">
      <c r="D194" s="24" t="s">
        <v>9</v>
      </c>
      <c r="E194" s="24"/>
      <c r="F194" s="1" t="s">
        <v>49</v>
      </c>
      <c r="J194" s="24"/>
      <c r="K194" s="24"/>
    </row>
    <row r="195" spans="1:16" ht="21.95" customHeight="1">
      <c r="A195" s="25" t="s">
        <v>11</v>
      </c>
      <c r="B195" s="25" t="s">
        <v>12</v>
      </c>
      <c r="C195" s="25"/>
      <c r="D195" s="25" t="s">
        <v>13</v>
      </c>
      <c r="E195" s="29" t="s">
        <v>14</v>
      </c>
      <c r="F195" s="29"/>
      <c r="G195" s="29"/>
      <c r="H195" s="25" t="s">
        <v>15</v>
      </c>
      <c r="I195" s="29" t="s">
        <v>16</v>
      </c>
      <c r="J195" s="29"/>
      <c r="K195" s="29"/>
      <c r="L195" s="29"/>
      <c r="M195" s="29" t="s">
        <v>17</v>
      </c>
      <c r="N195" s="29"/>
      <c r="O195" s="29"/>
      <c r="P195" s="29"/>
    </row>
    <row r="196" spans="1:16" ht="21.95" customHeight="1">
      <c r="A196" s="26"/>
      <c r="B196" s="27"/>
      <c r="C196" s="28"/>
      <c r="D196" s="26"/>
      <c r="E196" s="5" t="s">
        <v>18</v>
      </c>
      <c r="F196" s="5" t="s">
        <v>19</v>
      </c>
      <c r="G196" s="5" t="s">
        <v>20</v>
      </c>
      <c r="H196" s="26"/>
      <c r="I196" s="29" t="s">
        <v>21</v>
      </c>
      <c r="J196" s="29"/>
      <c r="K196" s="29"/>
      <c r="L196" s="29"/>
      <c r="M196" s="5" t="s">
        <v>22</v>
      </c>
      <c r="N196" s="5" t="s">
        <v>23</v>
      </c>
      <c r="O196" s="5" t="s">
        <v>24</v>
      </c>
      <c r="P196" s="5" t="s">
        <v>25</v>
      </c>
    </row>
    <row r="197" spans="1:16" ht="11.1" customHeight="1">
      <c r="A197" s="6">
        <v>1</v>
      </c>
      <c r="B197" s="30">
        <v>2</v>
      </c>
      <c r="C197" s="30"/>
      <c r="D197" s="6">
        <v>3</v>
      </c>
      <c r="E197" s="6">
        <v>4</v>
      </c>
      <c r="F197" s="6">
        <v>5</v>
      </c>
      <c r="G197" s="6">
        <v>6</v>
      </c>
      <c r="H197" s="6">
        <v>7</v>
      </c>
      <c r="I197" s="30">
        <v>8</v>
      </c>
      <c r="J197" s="30"/>
      <c r="K197" s="30"/>
      <c r="L197" s="30"/>
      <c r="M197" s="6">
        <v>9</v>
      </c>
      <c r="N197" s="6">
        <v>10</v>
      </c>
      <c r="O197" s="6">
        <v>11</v>
      </c>
      <c r="P197" s="6">
        <v>12</v>
      </c>
    </row>
    <row r="198" spans="1:16" ht="11.1" customHeight="1">
      <c r="A198" s="31" t="s">
        <v>26</v>
      </c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</row>
    <row r="199" spans="1:16" ht="11.1" customHeight="1">
      <c r="A199" s="31" t="s">
        <v>27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</row>
    <row r="200" spans="1:16" ht="11.1" customHeight="1">
      <c r="A200" s="7">
        <v>284.01</v>
      </c>
      <c r="B200" s="32" t="s">
        <v>80</v>
      </c>
      <c r="C200" s="32"/>
      <c r="D200" s="8">
        <v>100</v>
      </c>
      <c r="E200" s="11">
        <v>11.9</v>
      </c>
      <c r="F200" s="11">
        <v>10.9</v>
      </c>
      <c r="G200" s="11">
        <v>32</v>
      </c>
      <c r="H200" s="11">
        <v>216.3</v>
      </c>
      <c r="I200" s="33"/>
      <c r="J200" s="33"/>
      <c r="K200" s="33"/>
      <c r="L200" s="33"/>
      <c r="M200" s="11">
        <v>126</v>
      </c>
      <c r="N200" s="11">
        <v>168.5</v>
      </c>
      <c r="O200" s="11">
        <v>36.5</v>
      </c>
      <c r="P200" s="11">
        <v>1.4</v>
      </c>
    </row>
    <row r="201" spans="1:16" ht="23.25" customHeight="1">
      <c r="A201" s="12" t="s">
        <v>75</v>
      </c>
      <c r="B201" s="34" t="s">
        <v>115</v>
      </c>
      <c r="C201" s="32"/>
      <c r="D201" s="13" t="s">
        <v>76</v>
      </c>
      <c r="E201" s="9">
        <v>9.1</v>
      </c>
      <c r="F201" s="9">
        <v>8.8000000000000007</v>
      </c>
      <c r="G201" s="9">
        <v>31.6</v>
      </c>
      <c r="H201" s="9">
        <v>289.60000000000002</v>
      </c>
      <c r="I201" s="33">
        <v>5.3</v>
      </c>
      <c r="J201" s="33"/>
      <c r="K201" s="33"/>
      <c r="L201" s="33"/>
      <c r="M201" s="9">
        <v>128.6</v>
      </c>
      <c r="N201" s="9">
        <v>121.9</v>
      </c>
      <c r="O201" s="9">
        <v>31.2</v>
      </c>
      <c r="P201" s="9">
        <v>2.2000000000000002</v>
      </c>
    </row>
    <row r="202" spans="1:16" ht="11.1" customHeight="1">
      <c r="A202" s="9">
        <v>833.1</v>
      </c>
      <c r="B202" s="32" t="s">
        <v>99</v>
      </c>
      <c r="C202" s="32"/>
      <c r="D202" s="8">
        <v>200</v>
      </c>
      <c r="E202" s="16">
        <v>0.2</v>
      </c>
      <c r="F202" s="16">
        <v>0.8</v>
      </c>
      <c r="G202" s="16">
        <v>15.8</v>
      </c>
      <c r="H202" s="16">
        <v>72.2</v>
      </c>
      <c r="I202" s="33">
        <v>12.1</v>
      </c>
      <c r="J202" s="33"/>
      <c r="K202" s="33"/>
      <c r="L202" s="33"/>
      <c r="M202" s="16">
        <v>3.8</v>
      </c>
      <c r="N202" s="16">
        <v>1.4</v>
      </c>
      <c r="O202" s="16">
        <v>4.5</v>
      </c>
      <c r="P202" s="16">
        <v>0.3</v>
      </c>
    </row>
    <row r="203" spans="1:16" ht="11.1" customHeight="1">
      <c r="A203" s="7">
        <v>875.03</v>
      </c>
      <c r="B203" s="32" t="s">
        <v>29</v>
      </c>
      <c r="C203" s="32"/>
      <c r="D203" s="8">
        <v>40</v>
      </c>
      <c r="E203" s="9">
        <v>1.2</v>
      </c>
      <c r="F203" s="9">
        <v>0.4</v>
      </c>
      <c r="G203" s="9">
        <v>6.4</v>
      </c>
      <c r="H203" s="9">
        <v>30.4</v>
      </c>
      <c r="I203" s="33"/>
      <c r="J203" s="33"/>
      <c r="K203" s="33"/>
      <c r="L203" s="33"/>
      <c r="M203" s="9">
        <v>2.4</v>
      </c>
      <c r="N203" s="9">
        <v>7.2</v>
      </c>
      <c r="O203" s="9">
        <v>1.6</v>
      </c>
      <c r="P203" s="9"/>
    </row>
    <row r="204" spans="1:16" ht="11.1" customHeight="1">
      <c r="A204" s="35" t="s">
        <v>30</v>
      </c>
      <c r="B204" s="35"/>
      <c r="C204" s="35"/>
      <c r="D204" s="35"/>
      <c r="E204" s="9">
        <f>E200+E201+E202+E203</f>
        <v>22.4</v>
      </c>
      <c r="F204" s="9">
        <f>F200+F201+F202+F203</f>
        <v>20.900000000000002</v>
      </c>
      <c r="G204" s="9">
        <f>G200+G201+G202+G203</f>
        <v>85.800000000000011</v>
      </c>
      <c r="H204" s="9">
        <f>H200+H201+H202+H203</f>
        <v>608.5</v>
      </c>
      <c r="I204" s="33">
        <f>I201+I202</f>
        <v>17.399999999999999</v>
      </c>
      <c r="J204" s="33"/>
      <c r="K204" s="33"/>
      <c r="L204" s="33"/>
      <c r="M204" s="9">
        <f>M200+M201+M202+M203</f>
        <v>260.79999999999995</v>
      </c>
      <c r="N204" s="9">
        <f>N200+N201+N202+N203</f>
        <v>298.99999999999994</v>
      </c>
      <c r="O204" s="9">
        <f>O200+O201+O202+O203</f>
        <v>73.8</v>
      </c>
      <c r="P204" s="9">
        <f>P200+P201+P202+P203</f>
        <v>3.9</v>
      </c>
    </row>
    <row r="205" spans="1:16" ht="11.1" customHeight="1">
      <c r="A205" s="31" t="s">
        <v>31</v>
      </c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</row>
    <row r="206" spans="1:16" ht="24" customHeight="1">
      <c r="A206" s="7">
        <v>71.010000000000005</v>
      </c>
      <c r="B206" s="32" t="s">
        <v>122</v>
      </c>
      <c r="C206" s="32"/>
      <c r="D206" s="10" t="s">
        <v>32</v>
      </c>
      <c r="E206" s="16">
        <v>8.6999999999999993</v>
      </c>
      <c r="F206" s="16">
        <v>7.5</v>
      </c>
      <c r="G206" s="16">
        <v>25.3</v>
      </c>
      <c r="H206" s="16">
        <v>192.4</v>
      </c>
      <c r="I206" s="33">
        <v>5.6</v>
      </c>
      <c r="J206" s="33"/>
      <c r="K206" s="33"/>
      <c r="L206" s="33"/>
      <c r="M206" s="16">
        <v>157.5</v>
      </c>
      <c r="N206" s="16">
        <v>115.6</v>
      </c>
      <c r="O206" s="16">
        <v>27.9</v>
      </c>
      <c r="P206" s="16">
        <v>1.4</v>
      </c>
    </row>
    <row r="207" spans="1:16" ht="11.1" customHeight="1">
      <c r="A207" s="7">
        <v>233.01</v>
      </c>
      <c r="B207" s="32" t="s">
        <v>53</v>
      </c>
      <c r="C207" s="32"/>
      <c r="D207" s="8">
        <v>100</v>
      </c>
      <c r="E207" s="9">
        <v>11.6</v>
      </c>
      <c r="F207" s="9">
        <v>12.8</v>
      </c>
      <c r="G207" s="9">
        <v>24.3</v>
      </c>
      <c r="H207" s="9">
        <v>247.1</v>
      </c>
      <c r="I207" s="33">
        <v>12.3</v>
      </c>
      <c r="J207" s="33"/>
      <c r="K207" s="33"/>
      <c r="L207" s="33"/>
      <c r="M207" s="9">
        <v>104.4</v>
      </c>
      <c r="N207" s="9">
        <v>160.69999999999999</v>
      </c>
      <c r="O207" s="9">
        <v>23.1</v>
      </c>
      <c r="P207" s="9">
        <v>1.5</v>
      </c>
    </row>
    <row r="208" spans="1:16" ht="11.1" customHeight="1">
      <c r="A208" s="7">
        <v>815.07</v>
      </c>
      <c r="B208" s="32" t="s">
        <v>92</v>
      </c>
      <c r="C208" s="32"/>
      <c r="D208" s="8">
        <v>180</v>
      </c>
      <c r="E208" s="9">
        <v>3.5</v>
      </c>
      <c r="F208" s="9">
        <v>4.2</v>
      </c>
      <c r="G208" s="9">
        <v>17.100000000000001</v>
      </c>
      <c r="H208" s="9">
        <v>201.6</v>
      </c>
      <c r="I208" s="33">
        <v>3.1</v>
      </c>
      <c r="J208" s="33"/>
      <c r="K208" s="33"/>
      <c r="L208" s="33"/>
      <c r="M208" s="9">
        <v>113.2</v>
      </c>
      <c r="N208" s="9">
        <v>97.8</v>
      </c>
      <c r="O208" s="9">
        <v>35.299999999999997</v>
      </c>
      <c r="P208" s="9">
        <v>2.7</v>
      </c>
    </row>
    <row r="209" spans="1:16" ht="11.1" customHeight="1">
      <c r="A209" s="8">
        <v>593</v>
      </c>
      <c r="B209" s="32" t="s">
        <v>28</v>
      </c>
      <c r="C209" s="32"/>
      <c r="D209" s="8">
        <v>25</v>
      </c>
      <c r="E209" s="11">
        <v>3.7</v>
      </c>
      <c r="F209" s="11">
        <v>5.7</v>
      </c>
      <c r="G209" s="11">
        <v>22.3</v>
      </c>
      <c r="H209" s="11">
        <v>126</v>
      </c>
      <c r="I209" s="33"/>
      <c r="J209" s="33"/>
      <c r="K209" s="33"/>
      <c r="L209" s="33"/>
      <c r="M209" s="11"/>
      <c r="N209" s="11"/>
      <c r="O209" s="11"/>
      <c r="P209" s="11"/>
    </row>
    <row r="210" spans="1:16" ht="11.1" customHeight="1">
      <c r="A210" s="7">
        <v>851.01</v>
      </c>
      <c r="B210" s="32" t="s">
        <v>100</v>
      </c>
      <c r="C210" s="32"/>
      <c r="D210" s="8">
        <v>200</v>
      </c>
      <c r="E210" s="9">
        <v>0.3</v>
      </c>
      <c r="F210" s="9">
        <v>0.1</v>
      </c>
      <c r="G210" s="9">
        <v>26.1</v>
      </c>
      <c r="H210" s="9">
        <v>105.8</v>
      </c>
      <c r="I210" s="33"/>
      <c r="J210" s="33"/>
      <c r="K210" s="33"/>
      <c r="L210" s="33"/>
      <c r="M210" s="9">
        <v>0.7</v>
      </c>
      <c r="N210" s="9"/>
      <c r="O210" s="9"/>
      <c r="P210" s="9">
        <v>0.1</v>
      </c>
    </row>
    <row r="211" spans="1:16" ht="11.1" customHeight="1">
      <c r="A211" s="7">
        <v>875.03</v>
      </c>
      <c r="B211" s="32" t="s">
        <v>29</v>
      </c>
      <c r="C211" s="32"/>
      <c r="D211" s="8">
        <v>60</v>
      </c>
      <c r="E211" s="9">
        <v>1.8</v>
      </c>
      <c r="F211" s="9">
        <v>0.6</v>
      </c>
      <c r="G211" s="9">
        <v>9.6</v>
      </c>
      <c r="H211" s="9">
        <v>45.6</v>
      </c>
      <c r="I211" s="33"/>
      <c r="J211" s="33"/>
      <c r="K211" s="33"/>
      <c r="L211" s="33"/>
      <c r="M211" s="9">
        <v>3.6</v>
      </c>
      <c r="N211" s="9">
        <v>10.8</v>
      </c>
      <c r="O211" s="9">
        <v>2.4</v>
      </c>
      <c r="P211" s="9"/>
    </row>
    <row r="212" spans="1:16" ht="11.1" customHeight="1">
      <c r="A212" s="7">
        <v>876.02</v>
      </c>
      <c r="B212" s="32" t="s">
        <v>34</v>
      </c>
      <c r="C212" s="32"/>
      <c r="D212" s="8">
        <v>40</v>
      </c>
      <c r="E212" s="9">
        <v>1.2</v>
      </c>
      <c r="F212" s="9">
        <v>0.4</v>
      </c>
      <c r="G212" s="9">
        <v>6.4</v>
      </c>
      <c r="H212" s="9">
        <v>30.4</v>
      </c>
      <c r="I212" s="33"/>
      <c r="J212" s="33"/>
      <c r="K212" s="33"/>
      <c r="L212" s="33"/>
      <c r="M212" s="9">
        <v>2.4</v>
      </c>
      <c r="N212" s="9">
        <v>7.2</v>
      </c>
      <c r="O212" s="9">
        <v>1.6</v>
      </c>
      <c r="P212" s="9"/>
    </row>
    <row r="213" spans="1:16" ht="11.1" customHeight="1">
      <c r="A213" s="35" t="s">
        <v>35</v>
      </c>
      <c r="B213" s="35"/>
      <c r="C213" s="35"/>
      <c r="D213" s="35"/>
      <c r="E213" s="9">
        <f>E206+E207+E208+E209+E210+E211+E212</f>
        <v>30.799999999999997</v>
      </c>
      <c r="F213" s="9">
        <f>F206+F207+F208+F209+F210+F211+F212</f>
        <v>31.3</v>
      </c>
      <c r="G213" s="9">
        <f>G206+G207+G208+G209+G210+G211+G212</f>
        <v>131.1</v>
      </c>
      <c r="H213" s="9">
        <f>H206+H207+H208+H209+H210+H211+H212</f>
        <v>948.9</v>
      </c>
      <c r="I213" s="33">
        <f>I206+I207+I208</f>
        <v>21</v>
      </c>
      <c r="J213" s="33"/>
      <c r="K213" s="33"/>
      <c r="L213" s="33"/>
      <c r="M213" s="9">
        <f>M206+M207+M208+M209+M210+M211+M212</f>
        <v>381.79999999999995</v>
      </c>
      <c r="N213" s="9">
        <f>N206+N207+N208+N209+N210+N211+N212</f>
        <v>392.09999999999997</v>
      </c>
      <c r="O213" s="9">
        <f>O206+O207+O208+O209+O210+O211+O212</f>
        <v>90.3</v>
      </c>
      <c r="P213" s="9">
        <f>P206+P207+P208+P209+P210+P211+P212</f>
        <v>5.6999999999999993</v>
      </c>
    </row>
    <row r="214" spans="1:16" ht="11.1" customHeight="1">
      <c r="A214" s="35" t="s">
        <v>36</v>
      </c>
      <c r="B214" s="35"/>
      <c r="C214" s="35"/>
      <c r="D214" s="35"/>
      <c r="E214" s="9">
        <f>E204+E213</f>
        <v>53.199999999999996</v>
      </c>
      <c r="F214" s="9">
        <f>F204+F213</f>
        <v>52.2</v>
      </c>
      <c r="G214" s="9">
        <f>G204+G213</f>
        <v>216.9</v>
      </c>
      <c r="H214" s="9">
        <f>H204+H213</f>
        <v>1557.4</v>
      </c>
      <c r="I214" s="33">
        <f>I204+I213</f>
        <v>38.4</v>
      </c>
      <c r="J214" s="33"/>
      <c r="K214" s="33"/>
      <c r="L214" s="33"/>
      <c r="M214" s="9">
        <f>M204+M213</f>
        <v>642.59999999999991</v>
      </c>
      <c r="N214" s="9">
        <f>N204+N213</f>
        <v>691.09999999999991</v>
      </c>
      <c r="O214" s="9">
        <f>O204+O213</f>
        <v>164.1</v>
      </c>
      <c r="P214" s="9">
        <f>P204+P213</f>
        <v>9.6</v>
      </c>
    </row>
    <row r="215" spans="1:16" ht="11.1" customHeight="1">
      <c r="A215" s="35" t="s">
        <v>37</v>
      </c>
      <c r="B215" s="35"/>
      <c r="C215" s="35"/>
      <c r="D215" s="35"/>
      <c r="E215" s="9">
        <v>53.2</v>
      </c>
      <c r="F215" s="9">
        <v>52.2</v>
      </c>
      <c r="G215" s="9">
        <v>216.9</v>
      </c>
      <c r="H215" s="9">
        <v>1557.4</v>
      </c>
      <c r="I215" s="33">
        <v>38.4</v>
      </c>
      <c r="J215" s="33"/>
      <c r="K215" s="33"/>
      <c r="L215" s="33"/>
      <c r="M215" s="9">
        <v>642.6</v>
      </c>
      <c r="N215" s="9">
        <v>691.1</v>
      </c>
      <c r="O215" s="9">
        <v>164.1</v>
      </c>
      <c r="P215" s="9">
        <v>9.6</v>
      </c>
    </row>
    <row r="216" spans="1:16" ht="11.1" customHeight="1">
      <c r="E216" s="4" t="s">
        <v>7</v>
      </c>
      <c r="F216" s="22" t="s">
        <v>47</v>
      </c>
      <c r="G216" s="23"/>
      <c r="H216" s="23"/>
      <c r="J216" s="24"/>
      <c r="K216" s="24"/>
    </row>
    <row r="217" spans="1:16" ht="11.1" customHeight="1">
      <c r="D217" s="24" t="s">
        <v>9</v>
      </c>
      <c r="E217" s="24"/>
      <c r="F217" s="1" t="s">
        <v>49</v>
      </c>
      <c r="J217" s="24"/>
      <c r="K217" s="24"/>
    </row>
    <row r="218" spans="1:16" ht="21.95" customHeight="1">
      <c r="A218" s="25" t="s">
        <v>11</v>
      </c>
      <c r="B218" s="25" t="s">
        <v>12</v>
      </c>
      <c r="C218" s="25"/>
      <c r="D218" s="25" t="s">
        <v>13</v>
      </c>
      <c r="E218" s="29" t="s">
        <v>14</v>
      </c>
      <c r="F218" s="29"/>
      <c r="G218" s="29"/>
      <c r="H218" s="25" t="s">
        <v>15</v>
      </c>
      <c r="I218" s="29" t="s">
        <v>16</v>
      </c>
      <c r="J218" s="29"/>
      <c r="K218" s="29"/>
      <c r="L218" s="29"/>
      <c r="M218" s="29" t="s">
        <v>17</v>
      </c>
      <c r="N218" s="29"/>
      <c r="O218" s="29"/>
      <c r="P218" s="29"/>
    </row>
    <row r="219" spans="1:16" ht="21.95" customHeight="1">
      <c r="A219" s="26"/>
      <c r="B219" s="27"/>
      <c r="C219" s="28"/>
      <c r="D219" s="26"/>
      <c r="E219" s="5" t="s">
        <v>18</v>
      </c>
      <c r="F219" s="5" t="s">
        <v>19</v>
      </c>
      <c r="G219" s="5" t="s">
        <v>20</v>
      </c>
      <c r="H219" s="26"/>
      <c r="I219" s="29" t="s">
        <v>21</v>
      </c>
      <c r="J219" s="29"/>
      <c r="K219" s="29"/>
      <c r="L219" s="29"/>
      <c r="M219" s="5" t="s">
        <v>22</v>
      </c>
      <c r="N219" s="5" t="s">
        <v>23</v>
      </c>
      <c r="O219" s="5" t="s">
        <v>24</v>
      </c>
      <c r="P219" s="5" t="s">
        <v>25</v>
      </c>
    </row>
    <row r="220" spans="1:16" ht="11.1" customHeight="1">
      <c r="A220" s="6">
        <v>1</v>
      </c>
      <c r="B220" s="30">
        <v>2</v>
      </c>
      <c r="C220" s="30"/>
      <c r="D220" s="6">
        <v>3</v>
      </c>
      <c r="E220" s="6">
        <v>4</v>
      </c>
      <c r="F220" s="6">
        <v>5</v>
      </c>
      <c r="G220" s="6">
        <v>6</v>
      </c>
      <c r="H220" s="6">
        <v>7</v>
      </c>
      <c r="I220" s="30">
        <v>8</v>
      </c>
      <c r="J220" s="30"/>
      <c r="K220" s="30"/>
      <c r="L220" s="30"/>
      <c r="M220" s="6">
        <v>9</v>
      </c>
      <c r="N220" s="6">
        <v>10</v>
      </c>
      <c r="O220" s="6">
        <v>11</v>
      </c>
      <c r="P220" s="6">
        <v>12</v>
      </c>
    </row>
    <row r="221" spans="1:16" ht="11.1" customHeight="1">
      <c r="A221" s="31" t="s">
        <v>26</v>
      </c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</row>
    <row r="222" spans="1:16" ht="11.1" customHeight="1">
      <c r="A222" s="31" t="s">
        <v>27</v>
      </c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</row>
    <row r="223" spans="1:16" ht="10.5" customHeight="1">
      <c r="A223" s="7">
        <v>353.01</v>
      </c>
      <c r="B223" s="32" t="s">
        <v>125</v>
      </c>
      <c r="C223" s="32"/>
      <c r="D223" s="8">
        <v>100</v>
      </c>
      <c r="E223" s="9">
        <v>11.3</v>
      </c>
      <c r="F223" s="9">
        <v>12.1</v>
      </c>
      <c r="G223" s="9">
        <v>3.1</v>
      </c>
      <c r="H223" s="9">
        <v>229.7</v>
      </c>
      <c r="I223" s="33">
        <v>3.2</v>
      </c>
      <c r="J223" s="33"/>
      <c r="K223" s="33"/>
      <c r="L223" s="33"/>
      <c r="M223" s="9">
        <v>134.69999999999999</v>
      </c>
      <c r="N223" s="9">
        <v>207.5</v>
      </c>
      <c r="O223" s="9">
        <v>38.1</v>
      </c>
      <c r="P223" s="9">
        <v>1.1000000000000001</v>
      </c>
    </row>
    <row r="224" spans="1:16" ht="11.1" customHeight="1">
      <c r="A224" s="7">
        <v>792.06</v>
      </c>
      <c r="B224" s="32" t="s">
        <v>93</v>
      </c>
      <c r="C224" s="32"/>
      <c r="D224" s="8">
        <v>180</v>
      </c>
      <c r="E224" s="9">
        <v>6.7</v>
      </c>
      <c r="F224" s="9">
        <v>5.4</v>
      </c>
      <c r="G224" s="9">
        <v>43.2</v>
      </c>
      <c r="H224" s="9">
        <v>248.3</v>
      </c>
      <c r="I224" s="33"/>
      <c r="J224" s="33"/>
      <c r="K224" s="33"/>
      <c r="L224" s="33"/>
      <c r="M224" s="9">
        <v>103.8</v>
      </c>
      <c r="N224" s="9">
        <v>56.4</v>
      </c>
      <c r="O224" s="9">
        <v>10.199999999999999</v>
      </c>
      <c r="P224" s="9">
        <v>1.4</v>
      </c>
    </row>
    <row r="225" spans="1:16" ht="11.1" customHeight="1">
      <c r="A225" s="10"/>
      <c r="B225" s="32" t="s">
        <v>42</v>
      </c>
      <c r="C225" s="32"/>
      <c r="D225" s="8">
        <v>50</v>
      </c>
      <c r="E225" s="11">
        <v>4</v>
      </c>
      <c r="F225" s="11">
        <v>3.2</v>
      </c>
      <c r="G225" s="11">
        <v>13.5</v>
      </c>
      <c r="H225" s="11">
        <v>102.1</v>
      </c>
      <c r="I225" s="33"/>
      <c r="J225" s="33"/>
      <c r="K225" s="33"/>
      <c r="L225" s="33"/>
      <c r="M225" s="11"/>
      <c r="N225" s="11"/>
      <c r="O225" s="11"/>
      <c r="P225" s="11"/>
    </row>
    <row r="226" spans="1:16" ht="11.1" customHeight="1">
      <c r="A226" s="7">
        <v>833.14</v>
      </c>
      <c r="B226" s="32" t="s">
        <v>94</v>
      </c>
      <c r="C226" s="32"/>
      <c r="D226" s="8">
        <v>200</v>
      </c>
      <c r="E226" s="9">
        <v>0.5</v>
      </c>
      <c r="F226" s="9">
        <v>0.2</v>
      </c>
      <c r="G226" s="9">
        <v>22.2</v>
      </c>
      <c r="H226" s="9">
        <v>102.5</v>
      </c>
      <c r="I226" s="33">
        <v>11.1</v>
      </c>
      <c r="J226" s="33"/>
      <c r="K226" s="33"/>
      <c r="L226" s="33"/>
      <c r="M226" s="9">
        <v>9.5</v>
      </c>
      <c r="N226" s="9">
        <v>2.6</v>
      </c>
      <c r="O226" s="9">
        <v>2.6</v>
      </c>
      <c r="P226" s="9">
        <v>0.5</v>
      </c>
    </row>
    <row r="227" spans="1:16" ht="11.1" customHeight="1">
      <c r="A227" s="7">
        <v>875.03</v>
      </c>
      <c r="B227" s="32" t="s">
        <v>29</v>
      </c>
      <c r="C227" s="32"/>
      <c r="D227" s="8">
        <v>30</v>
      </c>
      <c r="E227" s="9">
        <v>0.9</v>
      </c>
      <c r="F227" s="9">
        <v>0.3</v>
      </c>
      <c r="G227" s="9">
        <v>4.8</v>
      </c>
      <c r="H227" s="9">
        <v>22.8</v>
      </c>
      <c r="I227" s="33"/>
      <c r="J227" s="33"/>
      <c r="K227" s="33"/>
      <c r="L227" s="33"/>
      <c r="M227" s="9">
        <v>1.8</v>
      </c>
      <c r="N227" s="9">
        <v>5.4</v>
      </c>
      <c r="O227" s="9">
        <v>1.2</v>
      </c>
      <c r="P227" s="9"/>
    </row>
    <row r="228" spans="1:16" ht="11.1" customHeight="1">
      <c r="A228" s="35" t="s">
        <v>30</v>
      </c>
      <c r="B228" s="35"/>
      <c r="C228" s="35"/>
      <c r="D228" s="35"/>
      <c r="E228" s="9">
        <f>E223+E224+E225+E226+E227</f>
        <v>23.4</v>
      </c>
      <c r="F228" s="9">
        <f>F223+F224+F225+F226+F227</f>
        <v>21.2</v>
      </c>
      <c r="G228" s="9">
        <f>G223+G224+G225+G226+G227</f>
        <v>86.8</v>
      </c>
      <c r="H228" s="9">
        <f>H223+H224+H225+H226+H227</f>
        <v>705.4</v>
      </c>
      <c r="I228" s="33">
        <f>I223+I226</f>
        <v>14.3</v>
      </c>
      <c r="J228" s="33"/>
      <c r="K228" s="33"/>
      <c r="L228" s="33"/>
      <c r="M228" s="9">
        <f>M223+M224+M225+M226+M227</f>
        <v>249.8</v>
      </c>
      <c r="N228" s="9">
        <f>N223+N224+N225+N226+N227</f>
        <v>271.89999999999998</v>
      </c>
      <c r="O228" s="9">
        <f>O223+O224+O225+O226+O227</f>
        <v>52.1</v>
      </c>
      <c r="P228" s="9">
        <f>P223+P224+P225+P226+P227</f>
        <v>3</v>
      </c>
    </row>
    <row r="229" spans="1:16" ht="11.1" customHeight="1">
      <c r="A229" s="31" t="s">
        <v>31</v>
      </c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</row>
    <row r="230" spans="1:16" ht="22.5" customHeight="1">
      <c r="A230" s="7">
        <v>13.03</v>
      </c>
      <c r="B230" s="32" t="s">
        <v>120</v>
      </c>
      <c r="C230" s="32"/>
      <c r="D230" s="10" t="s">
        <v>32</v>
      </c>
      <c r="E230" s="16">
        <v>4</v>
      </c>
      <c r="F230" s="16">
        <v>8.3000000000000007</v>
      </c>
      <c r="G230" s="16">
        <v>13</v>
      </c>
      <c r="H230" s="16">
        <v>142.9</v>
      </c>
      <c r="I230" s="33">
        <v>9.4</v>
      </c>
      <c r="J230" s="33"/>
      <c r="K230" s="33"/>
      <c r="L230" s="33"/>
      <c r="M230" s="16">
        <v>121.3</v>
      </c>
      <c r="N230" s="16">
        <v>75.2</v>
      </c>
      <c r="O230" s="16">
        <v>23.9</v>
      </c>
      <c r="P230" s="16">
        <v>1.5</v>
      </c>
    </row>
    <row r="231" spans="1:16" ht="21.95" customHeight="1">
      <c r="A231" s="7">
        <v>252.07</v>
      </c>
      <c r="B231" s="32" t="s">
        <v>39</v>
      </c>
      <c r="C231" s="32"/>
      <c r="D231" s="8">
        <v>250</v>
      </c>
      <c r="E231" s="9">
        <v>18.3</v>
      </c>
      <c r="F231" s="9">
        <v>13.7</v>
      </c>
      <c r="G231" s="9">
        <v>45.2</v>
      </c>
      <c r="H231" s="9">
        <v>274.5</v>
      </c>
      <c r="I231" s="33">
        <v>9.3000000000000007</v>
      </c>
      <c r="J231" s="33"/>
      <c r="K231" s="33"/>
      <c r="L231" s="33"/>
      <c r="M231" s="9">
        <v>231.1</v>
      </c>
      <c r="N231" s="9">
        <v>291</v>
      </c>
      <c r="O231" s="9">
        <v>62.6</v>
      </c>
      <c r="P231" s="9">
        <v>3.2</v>
      </c>
    </row>
    <row r="232" spans="1:16" ht="11.1" customHeight="1">
      <c r="A232" s="8">
        <v>680</v>
      </c>
      <c r="B232" s="32" t="s">
        <v>48</v>
      </c>
      <c r="C232" s="32"/>
      <c r="D232" s="8">
        <v>90</v>
      </c>
      <c r="E232" s="16">
        <v>5.9</v>
      </c>
      <c r="F232" s="16">
        <v>5.5</v>
      </c>
      <c r="G232" s="16">
        <v>32.700000000000003</v>
      </c>
      <c r="H232" s="16">
        <v>271.3</v>
      </c>
      <c r="I232" s="33">
        <v>3.2</v>
      </c>
      <c r="J232" s="33"/>
      <c r="K232" s="33"/>
      <c r="L232" s="33"/>
      <c r="M232" s="16">
        <v>16.8</v>
      </c>
      <c r="N232" s="16">
        <v>18</v>
      </c>
      <c r="O232" s="16">
        <v>12</v>
      </c>
      <c r="P232" s="16">
        <v>0.7</v>
      </c>
    </row>
    <row r="233" spans="1:16" ht="11.1" customHeight="1">
      <c r="A233" s="7">
        <v>844.01</v>
      </c>
      <c r="B233" s="32" t="s">
        <v>105</v>
      </c>
      <c r="C233" s="32"/>
      <c r="D233" s="8">
        <v>200</v>
      </c>
      <c r="E233" s="9">
        <v>0.2</v>
      </c>
      <c r="F233" s="9"/>
      <c r="G233" s="9">
        <v>25.6</v>
      </c>
      <c r="H233" s="9">
        <v>104.1</v>
      </c>
      <c r="I233" s="33">
        <v>2.4</v>
      </c>
      <c r="J233" s="33"/>
      <c r="K233" s="33"/>
      <c r="L233" s="33"/>
      <c r="M233" s="9">
        <v>8.4</v>
      </c>
      <c r="N233" s="9">
        <v>3.7</v>
      </c>
      <c r="O233" s="9">
        <v>2.4</v>
      </c>
      <c r="P233" s="9">
        <v>0.1</v>
      </c>
    </row>
    <row r="234" spans="1:16" ht="11.1" customHeight="1">
      <c r="A234" s="7">
        <v>875.03</v>
      </c>
      <c r="B234" s="32" t="s">
        <v>29</v>
      </c>
      <c r="C234" s="32"/>
      <c r="D234" s="8">
        <v>60</v>
      </c>
      <c r="E234" s="9">
        <v>1.8</v>
      </c>
      <c r="F234" s="9">
        <v>0.6</v>
      </c>
      <c r="G234" s="9">
        <v>9.6</v>
      </c>
      <c r="H234" s="9">
        <v>45.6</v>
      </c>
      <c r="I234" s="33"/>
      <c r="J234" s="33"/>
      <c r="K234" s="33"/>
      <c r="L234" s="33"/>
      <c r="M234" s="9">
        <v>3.6</v>
      </c>
      <c r="N234" s="9">
        <v>10.8</v>
      </c>
      <c r="O234" s="9">
        <v>2.4</v>
      </c>
      <c r="P234" s="9"/>
    </row>
    <row r="235" spans="1:16" ht="11.1" customHeight="1">
      <c r="A235" s="7">
        <v>876.02</v>
      </c>
      <c r="B235" s="32" t="s">
        <v>34</v>
      </c>
      <c r="C235" s="32"/>
      <c r="D235" s="8">
        <v>40</v>
      </c>
      <c r="E235" s="9">
        <v>1.2</v>
      </c>
      <c r="F235" s="9">
        <v>0.4</v>
      </c>
      <c r="G235" s="9">
        <v>6.4</v>
      </c>
      <c r="H235" s="9">
        <v>30.4</v>
      </c>
      <c r="I235" s="33"/>
      <c r="J235" s="33"/>
      <c r="K235" s="33"/>
      <c r="L235" s="33"/>
      <c r="M235" s="9">
        <v>2.4</v>
      </c>
      <c r="N235" s="9">
        <v>7.2</v>
      </c>
      <c r="O235" s="9">
        <v>1.6</v>
      </c>
      <c r="P235" s="9"/>
    </row>
    <row r="236" spans="1:16" ht="11.1" customHeight="1">
      <c r="A236" s="35" t="s">
        <v>35</v>
      </c>
      <c r="B236" s="35"/>
      <c r="C236" s="35"/>
      <c r="D236" s="35"/>
      <c r="E236" s="9">
        <f>E230+E231+E232+E233+E234+E235</f>
        <v>31.400000000000002</v>
      </c>
      <c r="F236" s="9">
        <f>F230+F231+F232+F233+F234+F235</f>
        <v>28.5</v>
      </c>
      <c r="G236" s="9">
        <f>G230+G231+G232+G233+G234+G235</f>
        <v>132.5</v>
      </c>
      <c r="H236" s="9">
        <f>H230+H231+H232+H233+H234+H235</f>
        <v>868.80000000000007</v>
      </c>
      <c r="I236" s="33">
        <f>I230+I231+I232+I233</f>
        <v>24.3</v>
      </c>
      <c r="J236" s="33"/>
      <c r="K236" s="33"/>
      <c r="L236" s="33"/>
      <c r="M236" s="9">
        <f>M230+M231+M232+M233+M234+M235</f>
        <v>383.59999999999997</v>
      </c>
      <c r="N236" s="9">
        <f>N230+N231+N232+N233+N234+N235</f>
        <v>405.9</v>
      </c>
      <c r="O236" s="9">
        <f>O230+O231+O232+O233+O234+O235</f>
        <v>104.9</v>
      </c>
      <c r="P236" s="9">
        <f>P230+P231+P232+P233+P234+P235</f>
        <v>5.5</v>
      </c>
    </row>
    <row r="237" spans="1:16" ht="11.1" customHeight="1">
      <c r="A237" s="35" t="s">
        <v>36</v>
      </c>
      <c r="B237" s="35"/>
      <c r="C237" s="35"/>
      <c r="D237" s="35"/>
      <c r="E237" s="9">
        <f>E228+E236</f>
        <v>54.8</v>
      </c>
      <c r="F237" s="9">
        <f>F228+F236</f>
        <v>49.7</v>
      </c>
      <c r="G237" s="9">
        <f>G228+G236</f>
        <v>219.3</v>
      </c>
      <c r="H237" s="9">
        <f>H228+H236</f>
        <v>1574.2</v>
      </c>
      <c r="I237" s="33">
        <f>I228+I236</f>
        <v>38.6</v>
      </c>
      <c r="J237" s="33"/>
      <c r="K237" s="33"/>
      <c r="L237" s="33"/>
      <c r="M237" s="9">
        <f>M228+M236</f>
        <v>633.4</v>
      </c>
      <c r="N237" s="9">
        <f>N228+N236</f>
        <v>677.8</v>
      </c>
      <c r="O237" s="9">
        <f>O228+O236</f>
        <v>157</v>
      </c>
      <c r="P237" s="9">
        <f>P228+P236</f>
        <v>8.5</v>
      </c>
    </row>
    <row r="238" spans="1:16" ht="11.1" customHeight="1">
      <c r="A238" s="35" t="s">
        <v>37</v>
      </c>
      <c r="B238" s="35"/>
      <c r="C238" s="35"/>
      <c r="D238" s="35"/>
      <c r="E238" s="9">
        <v>54.8</v>
      </c>
      <c r="F238" s="9">
        <v>49.7</v>
      </c>
      <c r="G238" s="9">
        <v>219.3</v>
      </c>
      <c r="H238" s="9">
        <v>1574.2</v>
      </c>
      <c r="I238" s="33">
        <v>38.6</v>
      </c>
      <c r="J238" s="33"/>
      <c r="K238" s="33"/>
      <c r="L238" s="33"/>
      <c r="M238" s="9">
        <v>633.4</v>
      </c>
      <c r="N238" s="9">
        <v>677.8</v>
      </c>
      <c r="O238" s="9">
        <v>157</v>
      </c>
      <c r="P238" s="9">
        <v>8.5</v>
      </c>
    </row>
    <row r="239" spans="1:16" ht="11.1" customHeight="1">
      <c r="A239" s="35" t="s">
        <v>54</v>
      </c>
      <c r="B239" s="35"/>
      <c r="C239" s="35"/>
      <c r="D239" s="35"/>
      <c r="E239" s="9">
        <f>(E32+E55+E77+E100+E122+E144+E167+E191+E214+E237)/10</f>
        <v>52.089999999999996</v>
      </c>
      <c r="F239" s="9">
        <f>(F32+F55+F77+F100+F122+F144+F167+F191+F214+F237)/10</f>
        <v>51.35</v>
      </c>
      <c r="G239" s="9">
        <f>(G32+G55+G77+G100+G122+G144+G167+G191+G214+G237)/10</f>
        <v>220.95999999999998</v>
      </c>
      <c r="H239" s="9">
        <f>(H32+H55+H77+H100+H122+H144+H167+H191+H214+H237)/10</f>
        <v>1551.52</v>
      </c>
      <c r="I239" s="33">
        <f>(I32+I55+I77+I100+I122+I144+I167+I191+I214+I237)/10</f>
        <v>39.939999999999991</v>
      </c>
      <c r="J239" s="33"/>
      <c r="K239" s="33"/>
      <c r="L239" s="33"/>
      <c r="M239" s="9">
        <f>(M32+M55+M77+M100+M122+M144+M167+M191+M214+M237)/10</f>
        <v>653.16999999999985</v>
      </c>
      <c r="N239" s="9">
        <f>(N32+N55+N77+N100+N122+N144+N167+N191+N214+N237)/10</f>
        <v>680.29000000000008</v>
      </c>
      <c r="O239" s="9">
        <f>(O32+O55+O77+O100+O122+O144+O167+O191+O214+O237)/10</f>
        <v>162.97999999999999</v>
      </c>
      <c r="P239" s="9">
        <f>(P32+P55+P77+P100+P122+P144+P167+P191+P214+P237)/10</f>
        <v>9.5400000000000009</v>
      </c>
    </row>
  </sheetData>
  <mergeCells count="476">
    <mergeCell ref="A237:D237"/>
    <mergeCell ref="I237:L237"/>
    <mergeCell ref="A238:D238"/>
    <mergeCell ref="I238:L238"/>
    <mergeCell ref="A239:D239"/>
    <mergeCell ref="I239:L239"/>
    <mergeCell ref="B232:C232"/>
    <mergeCell ref="I232:L232"/>
    <mergeCell ref="B233:C233"/>
    <mergeCell ref="I233:L233"/>
    <mergeCell ref="B234:C234"/>
    <mergeCell ref="I234:L234"/>
    <mergeCell ref="B235:C235"/>
    <mergeCell ref="I235:L235"/>
    <mergeCell ref="A236:D236"/>
    <mergeCell ref="I236:L236"/>
    <mergeCell ref="B227:C227"/>
    <mergeCell ref="I227:L227"/>
    <mergeCell ref="A228:D228"/>
    <mergeCell ref="I228:L228"/>
    <mergeCell ref="A229:P229"/>
    <mergeCell ref="B230:C230"/>
    <mergeCell ref="I230:L230"/>
    <mergeCell ref="B231:C231"/>
    <mergeCell ref="I231:L231"/>
    <mergeCell ref="A221:P221"/>
    <mergeCell ref="A222:P222"/>
    <mergeCell ref="B223:C223"/>
    <mergeCell ref="I223:L223"/>
    <mergeCell ref="B224:C224"/>
    <mergeCell ref="I224:L224"/>
    <mergeCell ref="B225:C225"/>
    <mergeCell ref="I225:L225"/>
    <mergeCell ref="B226:C226"/>
    <mergeCell ref="I226:L226"/>
    <mergeCell ref="A218:A219"/>
    <mergeCell ref="B218:C219"/>
    <mergeCell ref="D218:D219"/>
    <mergeCell ref="E218:G218"/>
    <mergeCell ref="H218:H219"/>
    <mergeCell ref="I218:L218"/>
    <mergeCell ref="M218:P218"/>
    <mergeCell ref="I219:L219"/>
    <mergeCell ref="B220:C220"/>
    <mergeCell ref="I220:L220"/>
    <mergeCell ref="A213:D213"/>
    <mergeCell ref="I213:L213"/>
    <mergeCell ref="A214:D214"/>
    <mergeCell ref="I214:L214"/>
    <mergeCell ref="A215:D215"/>
    <mergeCell ref="I215:L215"/>
    <mergeCell ref="F216:H216"/>
    <mergeCell ref="J216:K216"/>
    <mergeCell ref="D217:E217"/>
    <mergeCell ref="J217:K217"/>
    <mergeCell ref="B208:C208"/>
    <mergeCell ref="I208:L208"/>
    <mergeCell ref="B209:C209"/>
    <mergeCell ref="I209:L209"/>
    <mergeCell ref="B210:C210"/>
    <mergeCell ref="I210:L210"/>
    <mergeCell ref="B211:C211"/>
    <mergeCell ref="I211:L211"/>
    <mergeCell ref="B212:C212"/>
    <mergeCell ref="I212:L212"/>
    <mergeCell ref="B203:C203"/>
    <mergeCell ref="I203:L203"/>
    <mergeCell ref="A204:D204"/>
    <mergeCell ref="I204:L204"/>
    <mergeCell ref="A205:P205"/>
    <mergeCell ref="B206:C206"/>
    <mergeCell ref="I206:L206"/>
    <mergeCell ref="B207:C207"/>
    <mergeCell ref="I207:L207"/>
    <mergeCell ref="A198:P198"/>
    <mergeCell ref="A199:P199"/>
    <mergeCell ref="B200:C200"/>
    <mergeCell ref="I200:L200"/>
    <mergeCell ref="B201:C201"/>
    <mergeCell ref="I201:L201"/>
    <mergeCell ref="B202:C202"/>
    <mergeCell ref="I202:L202"/>
    <mergeCell ref="A195:A196"/>
    <mergeCell ref="B195:C196"/>
    <mergeCell ref="D195:D196"/>
    <mergeCell ref="E195:G195"/>
    <mergeCell ref="H195:H196"/>
    <mergeCell ref="I195:L195"/>
    <mergeCell ref="M195:P195"/>
    <mergeCell ref="I196:L196"/>
    <mergeCell ref="B197:C197"/>
    <mergeCell ref="I197:L197"/>
    <mergeCell ref="A190:D190"/>
    <mergeCell ref="I190:L190"/>
    <mergeCell ref="A191:D191"/>
    <mergeCell ref="I191:L191"/>
    <mergeCell ref="A192:D192"/>
    <mergeCell ref="I192:L192"/>
    <mergeCell ref="F193:H193"/>
    <mergeCell ref="J193:K193"/>
    <mergeCell ref="D194:E194"/>
    <mergeCell ref="J194:K194"/>
    <mergeCell ref="B185:C185"/>
    <mergeCell ref="I185:L185"/>
    <mergeCell ref="B186:C186"/>
    <mergeCell ref="I186:L186"/>
    <mergeCell ref="B187:C187"/>
    <mergeCell ref="I187:L187"/>
    <mergeCell ref="B188:C188"/>
    <mergeCell ref="I188:L188"/>
    <mergeCell ref="B189:C189"/>
    <mergeCell ref="I189:L189"/>
    <mergeCell ref="B180:C180"/>
    <mergeCell ref="I180:L180"/>
    <mergeCell ref="A181:D181"/>
    <mergeCell ref="I181:L181"/>
    <mergeCell ref="A182:P182"/>
    <mergeCell ref="B183:C183"/>
    <mergeCell ref="I183:L183"/>
    <mergeCell ref="B184:C184"/>
    <mergeCell ref="I184:L184"/>
    <mergeCell ref="A174:P174"/>
    <mergeCell ref="A175:P175"/>
    <mergeCell ref="B176:C176"/>
    <mergeCell ref="I176:L176"/>
    <mergeCell ref="B177:C177"/>
    <mergeCell ref="I177:L177"/>
    <mergeCell ref="B178:C178"/>
    <mergeCell ref="I178:L178"/>
    <mergeCell ref="B179:C179"/>
    <mergeCell ref="I179:L179"/>
    <mergeCell ref="A171:A172"/>
    <mergeCell ref="B171:C172"/>
    <mergeCell ref="D171:D172"/>
    <mergeCell ref="E171:G171"/>
    <mergeCell ref="H171:H172"/>
    <mergeCell ref="I171:L171"/>
    <mergeCell ref="M171:P171"/>
    <mergeCell ref="I172:L172"/>
    <mergeCell ref="B173:C173"/>
    <mergeCell ref="I173:L173"/>
    <mergeCell ref="A166:D166"/>
    <mergeCell ref="I166:L166"/>
    <mergeCell ref="A167:D167"/>
    <mergeCell ref="I167:L167"/>
    <mergeCell ref="A168:D168"/>
    <mergeCell ref="I168:L168"/>
    <mergeCell ref="F169:H169"/>
    <mergeCell ref="J169:K169"/>
    <mergeCell ref="D170:E170"/>
    <mergeCell ref="J170:K170"/>
    <mergeCell ref="B161:C161"/>
    <mergeCell ref="I161:L161"/>
    <mergeCell ref="B162:C162"/>
    <mergeCell ref="I162:L162"/>
    <mergeCell ref="B163:C163"/>
    <mergeCell ref="I163:L163"/>
    <mergeCell ref="B164:C164"/>
    <mergeCell ref="I164:L164"/>
    <mergeCell ref="B165:C165"/>
    <mergeCell ref="I165:L165"/>
    <mergeCell ref="B156:C156"/>
    <mergeCell ref="I156:L156"/>
    <mergeCell ref="A157:D157"/>
    <mergeCell ref="I157:L157"/>
    <mergeCell ref="A158:P158"/>
    <mergeCell ref="B159:C159"/>
    <mergeCell ref="I159:L159"/>
    <mergeCell ref="B160:C160"/>
    <mergeCell ref="I160:L160"/>
    <mergeCell ref="A151:P151"/>
    <mergeCell ref="A152:P152"/>
    <mergeCell ref="B153:C153"/>
    <mergeCell ref="I153:L153"/>
    <mergeCell ref="B154:C154"/>
    <mergeCell ref="I154:L154"/>
    <mergeCell ref="B155:C155"/>
    <mergeCell ref="I155:L155"/>
    <mergeCell ref="A148:A149"/>
    <mergeCell ref="B148:C149"/>
    <mergeCell ref="D148:D149"/>
    <mergeCell ref="E148:G148"/>
    <mergeCell ref="H148:H149"/>
    <mergeCell ref="I148:L148"/>
    <mergeCell ref="M148:P148"/>
    <mergeCell ref="I149:L149"/>
    <mergeCell ref="B150:C150"/>
    <mergeCell ref="I150:L150"/>
    <mergeCell ref="A143:D143"/>
    <mergeCell ref="I143:L143"/>
    <mergeCell ref="A144:D144"/>
    <mergeCell ref="I144:L144"/>
    <mergeCell ref="A145:D145"/>
    <mergeCell ref="I145:L145"/>
    <mergeCell ref="F146:H146"/>
    <mergeCell ref="J146:K146"/>
    <mergeCell ref="D147:E147"/>
    <mergeCell ref="J147:K147"/>
    <mergeCell ref="B139:C139"/>
    <mergeCell ref="I139:L139"/>
    <mergeCell ref="B140:C140"/>
    <mergeCell ref="I140:L140"/>
    <mergeCell ref="B141:C141"/>
    <mergeCell ref="I141:L141"/>
    <mergeCell ref="B142:C142"/>
    <mergeCell ref="I142:L142"/>
    <mergeCell ref="B134:C134"/>
    <mergeCell ref="I134:L134"/>
    <mergeCell ref="A135:D135"/>
    <mergeCell ref="I135:L135"/>
    <mergeCell ref="A136:P136"/>
    <mergeCell ref="B137:C137"/>
    <mergeCell ref="I137:L137"/>
    <mergeCell ref="B138:C138"/>
    <mergeCell ref="I138:L138"/>
    <mergeCell ref="A129:P129"/>
    <mergeCell ref="A130:P130"/>
    <mergeCell ref="B131:C131"/>
    <mergeCell ref="I131:L131"/>
    <mergeCell ref="B132:C132"/>
    <mergeCell ref="I132:L132"/>
    <mergeCell ref="B133:C133"/>
    <mergeCell ref="I133:L133"/>
    <mergeCell ref="A126:A127"/>
    <mergeCell ref="B126:C127"/>
    <mergeCell ref="D126:D127"/>
    <mergeCell ref="E126:G126"/>
    <mergeCell ref="H126:H127"/>
    <mergeCell ref="I126:L126"/>
    <mergeCell ref="M126:P126"/>
    <mergeCell ref="I127:L127"/>
    <mergeCell ref="B128:C128"/>
    <mergeCell ref="I128:L128"/>
    <mergeCell ref="A121:D121"/>
    <mergeCell ref="I121:L121"/>
    <mergeCell ref="A122:D122"/>
    <mergeCell ref="I122:L122"/>
    <mergeCell ref="A123:D123"/>
    <mergeCell ref="I123:L123"/>
    <mergeCell ref="F124:H124"/>
    <mergeCell ref="J124:K124"/>
    <mergeCell ref="D125:E125"/>
    <mergeCell ref="J125:K125"/>
    <mergeCell ref="B115:C115"/>
    <mergeCell ref="I115:L115"/>
    <mergeCell ref="B117:C117"/>
    <mergeCell ref="I117:L117"/>
    <mergeCell ref="B118:C118"/>
    <mergeCell ref="I118:L118"/>
    <mergeCell ref="B119:C119"/>
    <mergeCell ref="I119:L119"/>
    <mergeCell ref="B120:C120"/>
    <mergeCell ref="I120:L120"/>
    <mergeCell ref="B116:C116"/>
    <mergeCell ref="I116:L116"/>
    <mergeCell ref="B110:C110"/>
    <mergeCell ref="I110:L110"/>
    <mergeCell ref="B111:C111"/>
    <mergeCell ref="I111:L111"/>
    <mergeCell ref="A112:D112"/>
    <mergeCell ref="I112:L112"/>
    <mergeCell ref="A113:P113"/>
    <mergeCell ref="B114:C114"/>
    <mergeCell ref="I114:L114"/>
    <mergeCell ref="M104:P104"/>
    <mergeCell ref="I105:L105"/>
    <mergeCell ref="B106:C106"/>
    <mergeCell ref="I106:L106"/>
    <mergeCell ref="A107:P107"/>
    <mergeCell ref="A108:P108"/>
    <mergeCell ref="B109:C109"/>
    <mergeCell ref="I109:L109"/>
    <mergeCell ref="F102:H102"/>
    <mergeCell ref="J102:K102"/>
    <mergeCell ref="D103:E103"/>
    <mergeCell ref="J103:K103"/>
    <mergeCell ref="A104:A105"/>
    <mergeCell ref="B104:C105"/>
    <mergeCell ref="D104:D105"/>
    <mergeCell ref="E104:G104"/>
    <mergeCell ref="H104:H105"/>
    <mergeCell ref="I104:L104"/>
    <mergeCell ref="B97:C97"/>
    <mergeCell ref="I97:L97"/>
    <mergeCell ref="B98:C98"/>
    <mergeCell ref="I98:L98"/>
    <mergeCell ref="A99:D99"/>
    <mergeCell ref="I99:L99"/>
    <mergeCell ref="A100:D100"/>
    <mergeCell ref="I100:L100"/>
    <mergeCell ref="A101:D101"/>
    <mergeCell ref="I101:L101"/>
    <mergeCell ref="B93:C93"/>
    <mergeCell ref="I93:L93"/>
    <mergeCell ref="B94:C94"/>
    <mergeCell ref="I94:L94"/>
    <mergeCell ref="B95:C95"/>
    <mergeCell ref="I95:L95"/>
    <mergeCell ref="B96:C96"/>
    <mergeCell ref="I96:L96"/>
    <mergeCell ref="B88:C88"/>
    <mergeCell ref="I88:L88"/>
    <mergeCell ref="B89:C89"/>
    <mergeCell ref="I89:L89"/>
    <mergeCell ref="A90:D90"/>
    <mergeCell ref="I90:L90"/>
    <mergeCell ref="A91:P91"/>
    <mergeCell ref="B92:C92"/>
    <mergeCell ref="I92:L92"/>
    <mergeCell ref="B83:C83"/>
    <mergeCell ref="I83:L83"/>
    <mergeCell ref="A84:P84"/>
    <mergeCell ref="A85:P85"/>
    <mergeCell ref="B86:C86"/>
    <mergeCell ref="I86:L86"/>
    <mergeCell ref="B87:C87"/>
    <mergeCell ref="I87:L87"/>
    <mergeCell ref="D80:E80"/>
    <mergeCell ref="J80:K80"/>
    <mergeCell ref="A81:A82"/>
    <mergeCell ref="B81:C82"/>
    <mergeCell ref="D81:D82"/>
    <mergeCell ref="E81:G81"/>
    <mergeCell ref="H81:H82"/>
    <mergeCell ref="I81:L81"/>
    <mergeCell ref="M81:P81"/>
    <mergeCell ref="I82:L82"/>
    <mergeCell ref="B75:C75"/>
    <mergeCell ref="I75:L75"/>
    <mergeCell ref="A76:D76"/>
    <mergeCell ref="I76:L76"/>
    <mergeCell ref="A77:D77"/>
    <mergeCell ref="I77:L77"/>
    <mergeCell ref="A78:D78"/>
    <mergeCell ref="I78:L78"/>
    <mergeCell ref="F79:H79"/>
    <mergeCell ref="J79:K79"/>
    <mergeCell ref="B71:C71"/>
    <mergeCell ref="I71:L71"/>
    <mergeCell ref="B72:C72"/>
    <mergeCell ref="I72:L72"/>
    <mergeCell ref="B73:C73"/>
    <mergeCell ref="I73:L73"/>
    <mergeCell ref="B74:C74"/>
    <mergeCell ref="I74:L74"/>
    <mergeCell ref="B66:C66"/>
    <mergeCell ref="I66:L66"/>
    <mergeCell ref="B67:C67"/>
    <mergeCell ref="I67:L67"/>
    <mergeCell ref="B68:C68"/>
    <mergeCell ref="I68:L68"/>
    <mergeCell ref="A69:D69"/>
    <mergeCell ref="I69:L69"/>
    <mergeCell ref="A70:P70"/>
    <mergeCell ref="M59:P59"/>
    <mergeCell ref="I60:L60"/>
    <mergeCell ref="B61:C61"/>
    <mergeCell ref="I61:L61"/>
    <mergeCell ref="A62:P62"/>
    <mergeCell ref="A63:P63"/>
    <mergeCell ref="B64:C64"/>
    <mergeCell ref="I64:L64"/>
    <mergeCell ref="B65:C65"/>
    <mergeCell ref="I65:L65"/>
    <mergeCell ref="F57:H57"/>
    <mergeCell ref="J57:K57"/>
    <mergeCell ref="D58:E58"/>
    <mergeCell ref="J58:K58"/>
    <mergeCell ref="A59:A60"/>
    <mergeCell ref="B59:C60"/>
    <mergeCell ref="D59:D60"/>
    <mergeCell ref="E59:G59"/>
    <mergeCell ref="H59:H60"/>
    <mergeCell ref="I59:L59"/>
    <mergeCell ref="B52:C52"/>
    <mergeCell ref="I52:L52"/>
    <mergeCell ref="B53:C53"/>
    <mergeCell ref="I53:L53"/>
    <mergeCell ref="A54:D54"/>
    <mergeCell ref="I54:L54"/>
    <mergeCell ref="A55:D55"/>
    <mergeCell ref="I55:L55"/>
    <mergeCell ref="A56:D56"/>
    <mergeCell ref="I56:L56"/>
    <mergeCell ref="B48:C48"/>
    <mergeCell ref="I48:L48"/>
    <mergeCell ref="B49:C49"/>
    <mergeCell ref="I49:L49"/>
    <mergeCell ref="B50:C50"/>
    <mergeCell ref="I50:L50"/>
    <mergeCell ref="B51:C51"/>
    <mergeCell ref="I51:L51"/>
    <mergeCell ref="B43:C43"/>
    <mergeCell ref="I43:L43"/>
    <mergeCell ref="B44:C44"/>
    <mergeCell ref="I44:L44"/>
    <mergeCell ref="A45:D45"/>
    <mergeCell ref="I45:L45"/>
    <mergeCell ref="A46:P46"/>
    <mergeCell ref="B47:C47"/>
    <mergeCell ref="I47:L47"/>
    <mergeCell ref="B38:C38"/>
    <mergeCell ref="I38:L38"/>
    <mergeCell ref="A39:P39"/>
    <mergeCell ref="A40:P40"/>
    <mergeCell ref="B41:C41"/>
    <mergeCell ref="I41:L41"/>
    <mergeCell ref="B42:C42"/>
    <mergeCell ref="I42:L42"/>
    <mergeCell ref="D35:E35"/>
    <mergeCell ref="J35:K35"/>
    <mergeCell ref="A36:A37"/>
    <mergeCell ref="B36:C37"/>
    <mergeCell ref="D36:D37"/>
    <mergeCell ref="E36:G36"/>
    <mergeCell ref="H36:H37"/>
    <mergeCell ref="I36:L36"/>
    <mergeCell ref="M36:P36"/>
    <mergeCell ref="I37:L37"/>
    <mergeCell ref="B30:C30"/>
    <mergeCell ref="I30:L30"/>
    <mergeCell ref="A31:D31"/>
    <mergeCell ref="I31:L31"/>
    <mergeCell ref="A32:D32"/>
    <mergeCell ref="I32:L32"/>
    <mergeCell ref="A33:D33"/>
    <mergeCell ref="I33:L33"/>
    <mergeCell ref="F34:H34"/>
    <mergeCell ref="J34:K34"/>
    <mergeCell ref="B26:C26"/>
    <mergeCell ref="I26:L26"/>
    <mergeCell ref="B27:C27"/>
    <mergeCell ref="I27:L27"/>
    <mergeCell ref="B28:C28"/>
    <mergeCell ref="I28:L28"/>
    <mergeCell ref="B29:C29"/>
    <mergeCell ref="I29:L29"/>
    <mergeCell ref="B21:C21"/>
    <mergeCell ref="I21:L21"/>
    <mergeCell ref="A22:D22"/>
    <mergeCell ref="I22:L22"/>
    <mergeCell ref="A23:P23"/>
    <mergeCell ref="B24:C24"/>
    <mergeCell ref="I24:L24"/>
    <mergeCell ref="B25:C25"/>
    <mergeCell ref="I25:L25"/>
    <mergeCell ref="A15:P15"/>
    <mergeCell ref="A16:P16"/>
    <mergeCell ref="B17:C17"/>
    <mergeCell ref="I17:L17"/>
    <mergeCell ref="B18:C18"/>
    <mergeCell ref="I18:L18"/>
    <mergeCell ref="B19:C19"/>
    <mergeCell ref="I19:L19"/>
    <mergeCell ref="B20:C20"/>
    <mergeCell ref="I20:L20"/>
    <mergeCell ref="A12:A13"/>
    <mergeCell ref="B12:C13"/>
    <mergeCell ref="D12:D13"/>
    <mergeCell ref="E12:G12"/>
    <mergeCell ref="H12:H13"/>
    <mergeCell ref="I12:L12"/>
    <mergeCell ref="M12:P12"/>
    <mergeCell ref="I13:L13"/>
    <mergeCell ref="B14:C14"/>
    <mergeCell ref="I14:L14"/>
    <mergeCell ref="K1:P1"/>
    <mergeCell ref="N3:P3"/>
    <mergeCell ref="B5:E5"/>
    <mergeCell ref="A7:P7"/>
    <mergeCell ref="A8:P8"/>
    <mergeCell ref="A9:P9"/>
    <mergeCell ref="F10:H10"/>
    <mergeCell ref="J10:K10"/>
    <mergeCell ref="D11:E11"/>
    <mergeCell ref="J11:K11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2026-10-12T06:35:54Z</cp:lastPrinted>
  <dcterms:created xsi:type="dcterms:W3CDTF">2026-08-25T08:32:07Z</dcterms:created>
  <dcterms:modified xsi:type="dcterms:W3CDTF">2026-10-12T06:36:00Z</dcterms:modified>
</cp:coreProperties>
</file>